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gipu365-my.sharepoint.com/personal/nevena_strbic_mgipu_hr/Documents/Documents/Nstrbic/ENERGETSKA UCINKOVITOST/Smjernice za analizu pozar potres zuku/Smjernice za analizu PPZUKU/konacno 6/"/>
    </mc:Choice>
  </mc:AlternateContent>
  <xr:revisionPtr revIDLastSave="12" documentId="11_C8DC532E8B7652B313792A9F973E96DE4A761585" xr6:coauthVersionLast="47" xr6:coauthVersionMax="47" xr10:uidLastSave="{F8EB9702-989D-4CC3-A2DD-5AC3DE27E8F1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List1!$A$1:$L$293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0" i="1" l="1"/>
  <c r="K286" i="1" l="1"/>
  <c r="K285" i="1"/>
  <c r="K284" i="1"/>
  <c r="K225" i="1" s="1"/>
  <c r="K283" i="1"/>
  <c r="K224" i="1" s="1"/>
  <c r="K282" i="1"/>
  <c r="K223" i="1" s="1"/>
  <c r="K281" i="1"/>
  <c r="K209" i="1" s="1"/>
  <c r="K280" i="1"/>
  <c r="K208" i="1" s="1"/>
  <c r="K279" i="1"/>
  <c r="K207" i="1" s="1"/>
  <c r="K278" i="1"/>
  <c r="K201" i="1" s="1"/>
  <c r="K277" i="1"/>
  <c r="K192" i="1" s="1"/>
  <c r="K276" i="1"/>
  <c r="K191" i="1" s="1"/>
  <c r="K275" i="1"/>
  <c r="K190" i="1" s="1"/>
  <c r="K274" i="1"/>
  <c r="K189" i="1" s="1"/>
  <c r="K273" i="1"/>
  <c r="K143" i="1" s="1"/>
  <c r="K272" i="1"/>
  <c r="K271" i="1"/>
  <c r="K141" i="1" s="1"/>
  <c r="K270" i="1"/>
  <c r="K140" i="1" s="1"/>
  <c r="K269" i="1"/>
  <c r="K122" i="1" s="1"/>
  <c r="K268" i="1"/>
  <c r="K121" i="1" s="1"/>
  <c r="K267" i="1"/>
  <c r="K266" i="1"/>
  <c r="K265" i="1"/>
  <c r="K264" i="1"/>
  <c r="K263" i="1"/>
  <c r="K262" i="1"/>
  <c r="K261" i="1"/>
  <c r="K260" i="1"/>
  <c r="K259" i="1"/>
  <c r="K258" i="1"/>
  <c r="K257" i="1"/>
  <c r="K56" i="1" s="1"/>
  <c r="K256" i="1"/>
  <c r="K255" i="1"/>
  <c r="K254" i="1"/>
  <c r="K253" i="1"/>
  <c r="K252" i="1"/>
  <c r="K251" i="1"/>
  <c r="K250" i="1"/>
  <c r="K241" i="1"/>
  <c r="K80" i="1"/>
  <c r="K59" i="1" l="1"/>
  <c r="K69" i="1"/>
  <c r="K100" i="1"/>
  <c r="K112" i="1"/>
  <c r="K101" i="1"/>
  <c r="K46" i="1"/>
  <c r="K34" i="1"/>
  <c r="K58" i="1"/>
  <c r="K36" i="1"/>
  <c r="K123" i="1"/>
  <c r="K91" i="1"/>
  <c r="K57" i="1"/>
  <c r="K35" i="1"/>
  <c r="K152" i="1"/>
  <c r="K142" i="1"/>
  <c r="K153" i="1"/>
  <c r="F172" i="1"/>
  <c r="F171" i="1"/>
  <c r="K37" i="1" l="1"/>
  <c r="K210" i="1"/>
  <c r="K70" i="1"/>
  <c r="K47" i="1"/>
  <c r="K144" i="1"/>
  <c r="K124" i="1"/>
  <c r="K92" i="1"/>
  <c r="K226" i="1"/>
  <c r="K113" i="1"/>
  <c r="K193" i="1"/>
  <c r="K102" i="1" l="1"/>
  <c r="K60" i="1"/>
  <c r="K245" i="1" s="1"/>
</calcChain>
</file>

<file path=xl/sharedStrings.xml><?xml version="1.0" encoding="utf-8"?>
<sst xmlns="http://schemas.openxmlformats.org/spreadsheetml/2006/main" count="491" uniqueCount="167">
  <si>
    <t>Zdravi unutarnji klimatski uvjeti</t>
  </si>
  <si>
    <t>S</t>
  </si>
  <si>
    <t>Orijentacija boravišnih prostora</t>
  </si>
  <si>
    <t>%</t>
  </si>
  <si>
    <t>Radioaktivne čestice</t>
  </si>
  <si>
    <t>Prašina</t>
  </si>
  <si>
    <t>Mikroorganizmi</t>
  </si>
  <si>
    <t>Insolacija</t>
  </si>
  <si>
    <t>Prirodno osvjetljenje</t>
  </si>
  <si>
    <t>Zaštita od buke</t>
  </si>
  <si>
    <t>Zvučna izolacija</t>
  </si>
  <si>
    <t>Akustički zahtjevi</t>
  </si>
  <si>
    <t>udaljenost od prometnice</t>
  </si>
  <si>
    <t>zona buke</t>
  </si>
  <si>
    <t>Ldan</t>
  </si>
  <si>
    <t>Lnoć</t>
  </si>
  <si>
    <t>1. odmor, oporavak</t>
  </si>
  <si>
    <t>m</t>
  </si>
  <si>
    <t>vozila/sat</t>
  </si>
  <si>
    <t>dB(A)</t>
  </si>
  <si>
    <t xml:space="preserve">Pravilnik o najvišim dopuštenim razinama buke u sredini u kojoj ljudi rade i borave (NN 145/05) </t>
  </si>
  <si>
    <t xml:space="preserve"> </t>
  </si>
  <si>
    <t>unutarnji prostor</t>
  </si>
  <si>
    <t>zadovoljava</t>
  </si>
  <si>
    <t>izrada lagane predstjenke</t>
  </si>
  <si>
    <t>kn/m2</t>
  </si>
  <si>
    <t>izrada spuštenog stropa</t>
  </si>
  <si>
    <t>izrada plivajućeg poda - estrih</t>
  </si>
  <si>
    <t>izrada plivajućeg poda - suhomontažni</t>
  </si>
  <si>
    <t>akustički zahtjevni prostori</t>
  </si>
  <si>
    <t>ne</t>
  </si>
  <si>
    <t>optimalno vrijeme odjeka</t>
  </si>
  <si>
    <t>s</t>
  </si>
  <si>
    <t>apsorberi - strop</t>
  </si>
  <si>
    <t>apsorberi - zid</t>
  </si>
  <si>
    <t>da</t>
  </si>
  <si>
    <t>odvlaživač zraka</t>
  </si>
  <si>
    <t>mjerač vlažnosti</t>
  </si>
  <si>
    <t>Brzina strujanja zraka</t>
  </si>
  <si>
    <t>kn/kom</t>
  </si>
  <si>
    <t>mjerač CO2</t>
  </si>
  <si>
    <t>rolete</t>
  </si>
  <si>
    <t>žaluzine</t>
  </si>
  <si>
    <t>tende</t>
  </si>
  <si>
    <t>djelomično</t>
  </si>
  <si>
    <t>1)</t>
  </si>
  <si>
    <t>2)</t>
  </si>
  <si>
    <t>J</t>
  </si>
  <si>
    <t>zasjenjenost</t>
  </si>
  <si>
    <t>zelenilo</t>
  </si>
  <si>
    <t>okolna izgradnja</t>
  </si>
  <si>
    <t>geometrija zgrade</t>
  </si>
  <si>
    <t>elementi za zaštitu</t>
  </si>
  <si>
    <t>vanjski</t>
  </si>
  <si>
    <t>m2</t>
  </si>
  <si>
    <t>kom</t>
  </si>
  <si>
    <t>kn</t>
  </si>
  <si>
    <t>Prijedlog mjera:</t>
  </si>
  <si>
    <t>Hlapljivi organski spojevi (HOS)</t>
  </si>
  <si>
    <t>Radioaktivne čestice - podrum:</t>
  </si>
  <si>
    <t>Radioaktivne čestice - prizemlje:</t>
  </si>
  <si>
    <t>Akustički zahtjev:</t>
  </si>
  <si>
    <t>proračunata vrijednost</t>
  </si>
  <si>
    <t>odabrati od ponuđenog</t>
  </si>
  <si>
    <t>prozori - Rw,min 32 dB</t>
  </si>
  <si>
    <t>prozori - Rw,min 35 dB</t>
  </si>
  <si>
    <t>prozori - Rw,min 38 dB</t>
  </si>
  <si>
    <t>prozori - Rw,min 40 dB</t>
  </si>
  <si>
    <t>Legenda:</t>
  </si>
  <si>
    <t xml:space="preserve">Temperatura zraka </t>
  </si>
  <si>
    <t>sustavi hlađenja</t>
  </si>
  <si>
    <t>Temperatura ploha</t>
  </si>
  <si>
    <t>Relativna vlažnost zraka</t>
  </si>
  <si>
    <t>Ploština korisne površine grijanog dijela, Ak</t>
  </si>
  <si>
    <t>Obujam grijanog zraka, V</t>
  </si>
  <si>
    <t>m3</t>
  </si>
  <si>
    <t>jednostrana</t>
  </si>
  <si>
    <t>dvostrana</t>
  </si>
  <si>
    <t>višestrana</t>
  </si>
  <si>
    <t xml:space="preserve">Unutarnji uvjeti ugodnosti prostora podrazumijevaju optimalnu temperaturu i vlažnost zraka, brzinu strujanja zraka, količinu zagađivača (prašine i hlapljivih spojeva) u zraku, osunčanje i prirodno osvjetljenje, zaštitu od buke i akustičku kvalitetu prostorija. </t>
  </si>
  <si>
    <t>dopuštena razina buke</t>
  </si>
  <si>
    <t>razina rezidualne buke</t>
  </si>
  <si>
    <t>upisati podatak</t>
  </si>
  <si>
    <t>do 50 m2</t>
  </si>
  <si>
    <t>50-100 m2</t>
  </si>
  <si>
    <t>&gt;100 m2</t>
  </si>
  <si>
    <t>pročistač zraka</t>
  </si>
  <si>
    <t>ovlaživač zraka</t>
  </si>
  <si>
    <t>do 25 m2</t>
  </si>
  <si>
    <t>25-50 m2</t>
  </si>
  <si>
    <t>do 75 m2</t>
  </si>
  <si>
    <t>ventilacija s rekuperacijom</t>
  </si>
  <si>
    <t>regulacijski elementi temperature</t>
  </si>
  <si>
    <t>podešavanje brzine i smjera strujanja zraka uređaja</t>
  </si>
  <si>
    <t>Mjera broj:</t>
  </si>
  <si>
    <t>gljivice/plijesni - zadovoljava</t>
  </si>
  <si>
    <t>klima uređaj - zadovoljava</t>
  </si>
  <si>
    <t>rezidualna buka:</t>
  </si>
  <si>
    <t>mjerena</t>
  </si>
  <si>
    <t>Popis prijedloga mjera:</t>
  </si>
  <si>
    <t>uređaj za automatsko otvaranje prozora za provjetravanje</t>
  </si>
  <si>
    <t>uređaj za automatsko otvaranje otvora za prirodnu ventilaciju</t>
  </si>
  <si>
    <t>Napomena: isti broj mjere unosi se samo jednom</t>
  </si>
  <si>
    <t>zahtjev provjeren</t>
  </si>
  <si>
    <t>mjerenjem</t>
  </si>
  <si>
    <t>procjenom</t>
  </si>
  <si>
    <t>Ukupno:</t>
  </si>
  <si>
    <t>Iznos mjere / prema podacima cijene u popisu mjera:</t>
  </si>
  <si>
    <t>kn/sat</t>
  </si>
  <si>
    <t>sati</t>
  </si>
  <si>
    <t>Napomena: svi zahtjevi provjereni i upisani procijenjenom bez mjerenja i točnih ulaznih podataka ne mogu se smatrati podlogom za stručnu procjenu stanja kvalitete unutarnjih klimatskih uvjeta. Dobiveni podaci i vrijednosti mogu poslužiti isključivo kao preporuke za daljnju provjeru, razradu i izradu elaborata i projekta ovisno o traženim zahtjevima.</t>
  </si>
  <si>
    <t>Zaštita od insolacije prema zahtjevu TPRUETZZ</t>
  </si>
  <si>
    <t>Naziv zgrade</t>
  </si>
  <si>
    <t>Adresa</t>
  </si>
  <si>
    <t>Mjesto</t>
  </si>
  <si>
    <t>Katastarska općina</t>
  </si>
  <si>
    <t>Katastarska čestica</t>
  </si>
  <si>
    <t>ostali elementi za apsorpciju zvuka</t>
  </si>
  <si>
    <t>izrada plivajućeg poda - suhomontažni / bez podne obloge</t>
  </si>
  <si>
    <t>izrada plivajućeg poda - estrih / bez podne obloge</t>
  </si>
  <si>
    <t>stakla za zaštitu od insolacije</t>
  </si>
  <si>
    <t>Komentar (upisati ono što se procjenjuje značajnim, a nije sadržano u tablici):</t>
  </si>
  <si>
    <t>paušal</t>
  </si>
  <si>
    <t>Projektirana temperatura - grijanje</t>
  </si>
  <si>
    <t>Projektirana temperatura - hlađenje</t>
  </si>
  <si>
    <t>grijanje</t>
  </si>
  <si>
    <t>hlađenje</t>
  </si>
  <si>
    <t>m/s</t>
  </si>
  <si>
    <t>Dopuštena brzina strujanja zraka</t>
  </si>
  <si>
    <t>navesti element zaštite:</t>
  </si>
  <si>
    <t>međukatne konstr. - R'w</t>
  </si>
  <si>
    <t>međukatne konstr. - L'w</t>
  </si>
  <si>
    <t>zidovi - R'w</t>
  </si>
  <si>
    <t>namjena akustički zahtjevnih prostora:</t>
  </si>
  <si>
    <t>zamjena materijala obloga zidova i/ili podova</t>
  </si>
  <si>
    <t>Projektirana relativna vlažnost zraka</t>
  </si>
  <si>
    <t>intenzitet prometa - osobna vozila</t>
  </si>
  <si>
    <t>intenzitet prometa - teška vozila</t>
  </si>
  <si>
    <t>buka cestovnog prometa:</t>
  </si>
  <si>
    <t>pretpostavljena buka c. prometa</t>
  </si>
  <si>
    <t>buka tračničkog prometa:</t>
  </si>
  <si>
    <t>buka zračnog prometa:</t>
  </si>
  <si>
    <t>pretpostavljena buka tr. prometa</t>
  </si>
  <si>
    <t>Vlaga građevnih dijelova</t>
  </si>
  <si>
    <t>pregledom</t>
  </si>
  <si>
    <t>pauš.</t>
  </si>
  <si>
    <t>vanjska vlaga</t>
  </si>
  <si>
    <t>instalacije</t>
  </si>
  <si>
    <t>razlog:</t>
  </si>
  <si>
    <t>ne zadovoljava</t>
  </si>
  <si>
    <t>kondenzat</t>
  </si>
  <si>
    <t>zid</t>
  </si>
  <si>
    <t>dovod</t>
  </si>
  <si>
    <t>-</t>
  </si>
  <si>
    <t>više</t>
  </si>
  <si>
    <t>sanacija vlage (cijena ovisi o oštećenjima i predmetu sanacije)</t>
  </si>
  <si>
    <t>Ugljični dioksid CO2</t>
  </si>
  <si>
    <t>cijena po projektu</t>
  </si>
  <si>
    <t>27*</t>
  </si>
  <si>
    <t>Datum i mjesto izrade:</t>
  </si>
  <si>
    <t>Projektant:</t>
  </si>
  <si>
    <r>
      <rPr>
        <sz val="12"/>
        <color theme="1"/>
        <rFont val="Symbol"/>
        <family val="1"/>
        <charset val="2"/>
      </rPr>
      <t>°</t>
    </r>
    <r>
      <rPr>
        <sz val="12"/>
        <color theme="1"/>
        <rFont val="Calibri"/>
        <family val="2"/>
        <charset val="238"/>
        <scheme val="minor"/>
      </rPr>
      <t>C</t>
    </r>
  </si>
  <si>
    <t>ostale nestambene</t>
  </si>
  <si>
    <t>Vrsta zgrade</t>
  </si>
  <si>
    <t>Procjena mjere / prema podacima cijene u popisu mjera (kn):</t>
  </si>
  <si>
    <t>Procjena mjera ukupno (kn) :</t>
  </si>
  <si>
    <r>
      <rPr>
        <sz val="16"/>
        <color rgb="FF000000"/>
        <rFont val="Calibri"/>
        <family val="2"/>
        <charset val="238"/>
        <scheme val="minor"/>
      </rPr>
      <t>(1/3)</t>
    </r>
    <r>
      <rPr>
        <b/>
        <sz val="16"/>
        <color rgb="FF000000"/>
        <rFont val="Calibri"/>
        <family val="2"/>
        <charset val="238"/>
        <scheme val="minor"/>
      </rPr>
      <t xml:space="preserve"> Analiza postojećeg stanja zgrade s prijedlogom mjera i procjenom investicije u dijelu - 
ZDRAVI UNUTARNJI KLIMATSKI UVJETI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</si>
</sst>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6" borderId="8" xfId="0" applyFont="1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3" fillId="2" borderId="11" xfId="0" applyFont="1" applyFill="1" applyBorder="1"/>
    <xf numFmtId="0" fontId="3" fillId="6" borderId="1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9" xfId="0" applyFont="1" applyFill="1" applyBorder="1"/>
    <xf numFmtId="0" fontId="3" fillId="3" borderId="0" xfId="0" applyFont="1" applyFill="1"/>
    <xf numFmtId="2" fontId="3" fillId="0" borderId="0" xfId="0" applyNumberFormat="1" applyFont="1" applyFill="1" applyBorder="1"/>
    <xf numFmtId="0" fontId="3" fillId="0" borderId="0" xfId="0" applyFont="1" applyFill="1" applyBorder="1" applyProtection="1"/>
    <xf numFmtId="0" fontId="4" fillId="0" borderId="0" xfId="0" applyFont="1" applyFill="1" applyAlignment="1">
      <alignment horizontal="center"/>
    </xf>
    <xf numFmtId="2" fontId="7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3" borderId="0" xfId="0" applyFont="1" applyFill="1" applyBorder="1"/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right"/>
    </xf>
    <xf numFmtId="2" fontId="8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3" fillId="5" borderId="1" xfId="0" applyNumberFormat="1" applyFont="1" applyFill="1" applyBorder="1"/>
    <xf numFmtId="164" fontId="3" fillId="6" borderId="1" xfId="0" applyNumberFormat="1" applyFont="1" applyFill="1" applyBorder="1"/>
    <xf numFmtId="0" fontId="3" fillId="0" borderId="0" xfId="0" applyFont="1" applyBorder="1"/>
    <xf numFmtId="2" fontId="9" fillId="0" borderId="0" xfId="0" applyNumberFormat="1" applyFont="1"/>
    <xf numFmtId="0" fontId="3" fillId="0" borderId="6" xfId="0" applyFont="1" applyBorder="1"/>
    <xf numFmtId="0" fontId="2" fillId="0" borderId="0" xfId="0" applyFont="1" applyAlignment="1">
      <alignment wrapText="1"/>
    </xf>
    <xf numFmtId="0" fontId="10" fillId="0" borderId="14" xfId="0" applyFont="1" applyFill="1" applyBorder="1"/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/>
    <xf numFmtId="0" fontId="3" fillId="0" borderId="14" xfId="0" applyFont="1" applyFill="1" applyBorder="1" applyAlignment="1">
      <alignment vertical="top"/>
    </xf>
    <xf numFmtId="0" fontId="3" fillId="0" borderId="0" xfId="0" applyFont="1" applyFill="1" applyAlignment="1">
      <alignment wrapText="1"/>
    </xf>
    <xf numFmtId="0" fontId="3" fillId="0" borderId="0" xfId="0" applyFont="1" applyAlignment="1"/>
    <xf numFmtId="0" fontId="3" fillId="0" borderId="16" xfId="0" applyFont="1" applyBorder="1" applyAlignment="1"/>
    <xf numFmtId="0" fontId="12" fillId="0" borderId="0" xfId="0" applyFont="1"/>
    <xf numFmtId="4" fontId="3" fillId="5" borderId="1" xfId="0" applyNumberFormat="1" applyFont="1" applyFill="1" applyBorder="1" applyProtection="1"/>
    <xf numFmtId="4" fontId="3" fillId="5" borderId="1" xfId="0" applyNumberFormat="1" applyFont="1" applyFill="1" applyBorder="1"/>
    <xf numFmtId="4" fontId="3" fillId="6" borderId="0" xfId="0" applyNumberFormat="1" applyFont="1" applyFill="1"/>
    <xf numFmtId="4" fontId="7" fillId="6" borderId="0" xfId="0" applyNumberFormat="1" applyFont="1" applyFill="1"/>
    <xf numFmtId="4" fontId="3" fillId="0" borderId="0" xfId="0" applyNumberFormat="1" applyFont="1" applyFill="1" applyBorder="1"/>
    <xf numFmtId="4" fontId="3" fillId="0" borderId="0" xfId="0" applyNumberFormat="1" applyFont="1" applyFill="1"/>
    <xf numFmtId="4" fontId="3" fillId="6" borderId="10" xfId="0" applyNumberFormat="1" applyFont="1" applyFill="1" applyBorder="1"/>
    <xf numFmtId="4" fontId="3" fillId="0" borderId="0" xfId="0" applyNumberFormat="1" applyFont="1"/>
    <xf numFmtId="4" fontId="3" fillId="2" borderId="1" xfId="0" applyNumberFormat="1" applyFont="1" applyFill="1" applyBorder="1"/>
    <xf numFmtId="4" fontId="3" fillId="5" borderId="10" xfId="0" applyNumberFormat="1" applyFont="1" applyFill="1" applyBorder="1"/>
    <xf numFmtId="4" fontId="3" fillId="5" borderId="12" xfId="0" applyNumberFormat="1" applyFont="1" applyFill="1" applyBorder="1"/>
    <xf numFmtId="4" fontId="3" fillId="5" borderId="15" xfId="0" applyNumberFormat="1" applyFont="1" applyFill="1" applyBorder="1"/>
    <xf numFmtId="4" fontId="4" fillId="5" borderId="13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2" borderId="8" xfId="0" applyFont="1" applyFill="1" applyBorder="1" applyAlignment="1"/>
    <xf numFmtId="0" fontId="3" fillId="0" borderId="10" xfId="0" applyFont="1" applyBorder="1" applyAlignment="1"/>
    <xf numFmtId="0" fontId="3" fillId="6" borderId="8" xfId="0" applyFont="1" applyFill="1" applyBorder="1" applyAlignment="1">
      <alignment horizontal="left" vertical="top"/>
    </xf>
    <xf numFmtId="0" fontId="3" fillId="6" borderId="9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7A973F"/>
      <color rgb="FF9BBB59"/>
      <color rgb="FF6D8838"/>
      <color rgb="FFFFFF66"/>
      <color rgb="FFFF8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3"/>
  <sheetViews>
    <sheetView tabSelected="1" zoomScaleNormal="100" workbookViewId="0">
      <selection activeCell="S5" sqref="S5"/>
    </sheetView>
  </sheetViews>
  <sheetFormatPr defaultRowHeight="15.75" x14ac:dyDescent="0.25"/>
  <cols>
    <col min="1" max="1" width="17.140625" style="1" customWidth="1"/>
    <col min="2" max="2" width="9" style="1" customWidth="1"/>
    <col min="3" max="3" width="11.140625" style="1" customWidth="1"/>
    <col min="4" max="4" width="11.85546875" style="1" customWidth="1"/>
    <col min="5" max="5" width="9.140625" style="1"/>
    <col min="6" max="6" width="15.5703125" style="1" customWidth="1"/>
    <col min="7" max="7" width="12.5703125" style="1" customWidth="1"/>
    <col min="8" max="8" width="10.85546875" style="1" customWidth="1"/>
    <col min="9" max="9" width="9.140625" style="1"/>
    <col min="10" max="10" width="5.5703125" style="1" customWidth="1"/>
    <col min="11" max="11" width="12.5703125" style="55" customWidth="1"/>
    <col min="12" max="12" width="4.140625" style="1" customWidth="1"/>
    <col min="13" max="13" width="5.28515625" style="1" customWidth="1"/>
    <col min="14" max="16384" width="9.140625" style="1"/>
  </cols>
  <sheetData>
    <row r="1" spans="1:13" ht="40.5" customHeight="1" x14ac:dyDescent="0.35">
      <c r="A1" s="76" t="s">
        <v>166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9"/>
    </row>
    <row r="2" spans="1:13" ht="30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2"/>
      <c r="L2" s="2"/>
      <c r="M2" s="2"/>
    </row>
    <row r="3" spans="1:13" ht="18.75" x14ac:dyDescent="0.3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M3" s="40"/>
    </row>
    <row r="4" spans="1:13" ht="43.5" customHeight="1" x14ac:dyDescent="0.25">
      <c r="A4" s="82" t="s">
        <v>79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41"/>
    </row>
    <row r="5" spans="1:13" ht="51" customHeight="1" x14ac:dyDescent="0.25">
      <c r="A5" s="85" t="s">
        <v>110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7"/>
      <c r="M5" s="41"/>
    </row>
    <row r="6" spans="1:13" s="3" customFormat="1" x14ac:dyDescent="0.25">
      <c r="K6" s="53"/>
    </row>
    <row r="7" spans="1:13" s="3" customFormat="1" ht="17.100000000000001" customHeight="1" x14ac:dyDescent="0.25">
      <c r="A7" s="3" t="s">
        <v>112</v>
      </c>
      <c r="F7" s="4"/>
      <c r="G7" s="5"/>
      <c r="H7" s="5"/>
      <c r="I7" s="5"/>
      <c r="J7" s="5"/>
      <c r="K7" s="54"/>
    </row>
    <row r="8" spans="1:13" s="3" customFormat="1" ht="17.100000000000001" customHeight="1" x14ac:dyDescent="0.25">
      <c r="A8" s="3" t="s">
        <v>113</v>
      </c>
      <c r="F8" s="4"/>
      <c r="G8" s="5"/>
      <c r="H8" s="5"/>
      <c r="I8" s="5"/>
      <c r="J8" s="5"/>
      <c r="K8" s="54"/>
    </row>
    <row r="9" spans="1:13" s="3" customFormat="1" ht="17.100000000000001" customHeight="1" x14ac:dyDescent="0.25">
      <c r="A9" s="3" t="s">
        <v>114</v>
      </c>
      <c r="F9" s="4"/>
      <c r="G9" s="5"/>
      <c r="H9" s="5"/>
      <c r="I9" s="5"/>
      <c r="J9" s="5"/>
      <c r="K9" s="54"/>
    </row>
    <row r="10" spans="1:13" s="3" customFormat="1" ht="17.100000000000001" customHeight="1" x14ac:dyDescent="0.25">
      <c r="A10" s="3" t="s">
        <v>115</v>
      </c>
      <c r="F10" s="4"/>
      <c r="G10" s="5"/>
      <c r="H10" s="5"/>
      <c r="I10" s="5"/>
      <c r="J10" s="5"/>
      <c r="K10" s="54"/>
    </row>
    <row r="11" spans="1:13" ht="17.100000000000001" customHeight="1" x14ac:dyDescent="0.25">
      <c r="A11" s="1" t="s">
        <v>116</v>
      </c>
      <c r="F11" s="4"/>
      <c r="G11" s="5"/>
      <c r="H11" s="5"/>
      <c r="I11" s="5"/>
      <c r="J11" s="5"/>
      <c r="K11" s="54"/>
    </row>
    <row r="12" spans="1:13" ht="17.100000000000001" customHeight="1" x14ac:dyDescent="0.25">
      <c r="A12" s="1" t="s">
        <v>163</v>
      </c>
      <c r="F12" s="77" t="s">
        <v>162</v>
      </c>
      <c r="G12" s="78"/>
    </row>
    <row r="13" spans="1:13" ht="17.100000000000001" customHeight="1" x14ac:dyDescent="0.25"/>
    <row r="14" spans="1:13" ht="17.100000000000001" customHeight="1" x14ac:dyDescent="0.25">
      <c r="A14" s="1" t="s">
        <v>73</v>
      </c>
      <c r="F14" s="8"/>
      <c r="G14" s="1" t="s">
        <v>54</v>
      </c>
    </row>
    <row r="15" spans="1:13" ht="17.100000000000001" customHeight="1" x14ac:dyDescent="0.25">
      <c r="A15" s="1" t="s">
        <v>74</v>
      </c>
      <c r="F15" s="8"/>
      <c r="G15" s="1" t="s">
        <v>75</v>
      </c>
      <c r="I15" s="9" t="s">
        <v>68</v>
      </c>
    </row>
    <row r="16" spans="1:13" ht="17.100000000000001" customHeight="1" x14ac:dyDescent="0.25">
      <c r="F16" s="10"/>
    </row>
    <row r="17" spans="1:13" ht="17.100000000000001" customHeight="1" x14ac:dyDescent="0.25">
      <c r="A17" s="1" t="s">
        <v>2</v>
      </c>
      <c r="D17" s="1" t="s">
        <v>76</v>
      </c>
      <c r="F17" s="11" t="s">
        <v>1</v>
      </c>
      <c r="I17" s="12" t="s">
        <v>63</v>
      </c>
      <c r="J17" s="12"/>
      <c r="K17" s="56"/>
    </row>
    <row r="18" spans="1:13" ht="17.100000000000001" customHeight="1" x14ac:dyDescent="0.25">
      <c r="D18" s="1" t="s">
        <v>77</v>
      </c>
      <c r="E18" s="13" t="s">
        <v>45</v>
      </c>
      <c r="F18" s="11" t="s">
        <v>47</v>
      </c>
    </row>
    <row r="19" spans="1:13" ht="17.100000000000001" customHeight="1" x14ac:dyDescent="0.25">
      <c r="E19" s="13" t="s">
        <v>46</v>
      </c>
      <c r="F19" s="11" t="s">
        <v>1</v>
      </c>
      <c r="I19" s="4" t="s">
        <v>82</v>
      </c>
      <c r="J19" s="5"/>
      <c r="K19" s="54"/>
    </row>
    <row r="20" spans="1:13" ht="17.100000000000001" customHeight="1" x14ac:dyDescent="0.25">
      <c r="D20" s="1" t="s">
        <v>78</v>
      </c>
      <c r="F20" s="14"/>
    </row>
    <row r="21" spans="1:13" ht="17.100000000000001" customHeight="1" x14ac:dyDescent="0.25">
      <c r="I21" s="15" t="s">
        <v>62</v>
      </c>
      <c r="J21" s="16"/>
      <c r="K21" s="57"/>
    </row>
    <row r="22" spans="1:13" ht="17.100000000000001" customHeight="1" x14ac:dyDescent="0.25">
      <c r="A22" s="1" t="s">
        <v>123</v>
      </c>
      <c r="F22" s="8"/>
      <c r="G22" s="1" t="s">
        <v>161</v>
      </c>
    </row>
    <row r="23" spans="1:13" ht="17.100000000000001" customHeight="1" x14ac:dyDescent="0.25">
      <c r="A23" s="1" t="s">
        <v>124</v>
      </c>
      <c r="F23" s="8"/>
      <c r="G23" s="1" t="s">
        <v>161</v>
      </c>
    </row>
    <row r="24" spans="1:13" ht="17.100000000000001" customHeight="1" x14ac:dyDescent="0.25">
      <c r="A24" s="1" t="s">
        <v>135</v>
      </c>
      <c r="F24" s="8"/>
      <c r="G24" s="1" t="s">
        <v>3</v>
      </c>
    </row>
    <row r="25" spans="1:13" ht="17.100000000000001" customHeight="1" x14ac:dyDescent="0.25">
      <c r="A25" s="1" t="s">
        <v>128</v>
      </c>
      <c r="F25" s="8"/>
      <c r="G25" s="1" t="s">
        <v>127</v>
      </c>
    </row>
    <row r="26" spans="1:13" x14ac:dyDescent="0.25">
      <c r="F26" s="2"/>
    </row>
    <row r="27" spans="1:13" x14ac:dyDescent="0.25">
      <c r="F27" s="2"/>
      <c r="G27" s="3"/>
      <c r="H27" s="3"/>
      <c r="I27" s="2"/>
      <c r="J27" s="2"/>
      <c r="K27" s="52"/>
    </row>
    <row r="28" spans="1:13" ht="20.100000000000001" customHeight="1" x14ac:dyDescent="0.3">
      <c r="A28" s="67" t="s">
        <v>69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42"/>
    </row>
    <row r="29" spans="1:13" ht="17.100000000000001" customHeight="1" x14ac:dyDescent="0.25">
      <c r="A29" s="1" t="s">
        <v>103</v>
      </c>
      <c r="D29" s="11" t="s">
        <v>104</v>
      </c>
      <c r="E29" s="3"/>
      <c r="K29" s="53"/>
    </row>
    <row r="30" spans="1:13" ht="17.100000000000001" customHeight="1" x14ac:dyDescent="0.25">
      <c r="A30" s="13" t="s">
        <v>23</v>
      </c>
      <c r="B30" s="13" t="s">
        <v>125</v>
      </c>
      <c r="D30" s="11" t="s">
        <v>44</v>
      </c>
      <c r="E30" s="3"/>
      <c r="K30" s="53"/>
    </row>
    <row r="31" spans="1:13" ht="17.100000000000001" customHeight="1" x14ac:dyDescent="0.25">
      <c r="A31" s="13" t="s">
        <v>23</v>
      </c>
      <c r="B31" s="13" t="s">
        <v>126</v>
      </c>
      <c r="D31" s="11" t="s">
        <v>44</v>
      </c>
      <c r="E31" s="3"/>
      <c r="F31" s="3"/>
      <c r="G31" s="3"/>
      <c r="H31" s="3"/>
      <c r="I31" s="3"/>
      <c r="J31" s="3"/>
      <c r="K31" s="53"/>
      <c r="L31" s="3"/>
    </row>
    <row r="32" spans="1:13" ht="17.100000000000001" customHeight="1" x14ac:dyDescent="0.25">
      <c r="C32" s="13"/>
      <c r="H32" s="61" t="s">
        <v>164</v>
      </c>
      <c r="I32" s="61"/>
      <c r="J32" s="61"/>
      <c r="K32" s="61"/>
    </row>
    <row r="33" spans="1:16" ht="17.100000000000001" customHeight="1" x14ac:dyDescent="0.25">
      <c r="A33" s="17" t="s">
        <v>57</v>
      </c>
      <c r="B33" s="17"/>
      <c r="C33" s="17"/>
      <c r="D33" s="17"/>
      <c r="E33" s="3"/>
      <c r="F33" s="18"/>
      <c r="G33" s="2"/>
      <c r="H33" s="61"/>
      <c r="I33" s="61"/>
      <c r="J33" s="61"/>
      <c r="K33" s="61"/>
    </row>
    <row r="34" spans="1:16" ht="17.100000000000001" customHeight="1" x14ac:dyDescent="0.25">
      <c r="B34" s="20">
        <v>1</v>
      </c>
      <c r="C34" s="1" t="s">
        <v>92</v>
      </c>
      <c r="F34" s="21"/>
      <c r="G34" s="2"/>
      <c r="H34" s="2"/>
      <c r="I34" s="2"/>
      <c r="J34" s="19"/>
      <c r="K34" s="49">
        <f>K250</f>
        <v>0</v>
      </c>
    </row>
    <row r="35" spans="1:16" ht="17.100000000000001" customHeight="1" x14ac:dyDescent="0.25">
      <c r="B35" s="22">
        <v>2</v>
      </c>
      <c r="C35" s="3" t="s">
        <v>91</v>
      </c>
      <c r="F35" s="18"/>
      <c r="G35" s="2"/>
      <c r="H35" s="2"/>
      <c r="I35" s="2"/>
      <c r="J35" s="19"/>
      <c r="K35" s="49">
        <f>K251+K252+K253</f>
        <v>0</v>
      </c>
    </row>
    <row r="36" spans="1:16" ht="17.100000000000001" customHeight="1" thickBot="1" x14ac:dyDescent="0.3">
      <c r="B36" s="22">
        <v>3</v>
      </c>
      <c r="C36" s="3" t="s">
        <v>70</v>
      </c>
      <c r="F36" s="18"/>
      <c r="G36" s="2"/>
      <c r="H36" s="2"/>
      <c r="I36" s="2"/>
      <c r="J36" s="19"/>
      <c r="K36" s="58">
        <f>K254+K255+K256</f>
        <v>0</v>
      </c>
    </row>
    <row r="37" spans="1:16" ht="17.100000000000001" customHeight="1" x14ac:dyDescent="0.25">
      <c r="H37" s="1" t="s">
        <v>106</v>
      </c>
      <c r="K37" s="59">
        <f>SUM(K34:K36)</f>
        <v>0</v>
      </c>
      <c r="M37" s="3"/>
    </row>
    <row r="38" spans="1:16" ht="50.1" customHeight="1" x14ac:dyDescent="0.25">
      <c r="A38" s="64" t="s">
        <v>121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43"/>
    </row>
    <row r="39" spans="1:16" x14ac:dyDescent="0.25">
      <c r="L39" s="2"/>
      <c r="M39" s="3"/>
    </row>
    <row r="40" spans="1:16" ht="20.100000000000001" customHeight="1" x14ac:dyDescent="0.3">
      <c r="A40" s="67" t="s">
        <v>71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42"/>
    </row>
    <row r="41" spans="1:16" ht="17.100000000000001" customHeight="1" x14ac:dyDescent="0.25">
      <c r="A41" s="1" t="s">
        <v>103</v>
      </c>
      <c r="D41" s="11" t="s">
        <v>104</v>
      </c>
      <c r="E41" s="2"/>
      <c r="F41" s="2"/>
      <c r="G41" s="2"/>
      <c r="H41" s="2"/>
      <c r="I41" s="2"/>
      <c r="J41" s="2"/>
      <c r="K41" s="52"/>
      <c r="L41" s="2"/>
      <c r="M41" s="2"/>
    </row>
    <row r="42" spans="1:16" ht="17.100000000000001" customHeight="1" x14ac:dyDescent="0.25">
      <c r="A42" s="13" t="s">
        <v>23</v>
      </c>
      <c r="B42" s="13" t="s">
        <v>125</v>
      </c>
      <c r="D42" s="11" t="s">
        <v>44</v>
      </c>
      <c r="E42" s="2"/>
      <c r="F42" s="2"/>
      <c r="G42" s="2"/>
      <c r="H42" s="2"/>
      <c r="I42" s="2"/>
      <c r="J42" s="2"/>
      <c r="K42" s="52"/>
      <c r="L42" s="2"/>
      <c r="M42" s="2"/>
    </row>
    <row r="43" spans="1:16" ht="17.100000000000001" customHeight="1" x14ac:dyDescent="0.25">
      <c r="A43" s="13" t="s">
        <v>23</v>
      </c>
      <c r="B43" s="13" t="s">
        <v>126</v>
      </c>
      <c r="D43" s="11" t="s">
        <v>44</v>
      </c>
      <c r="E43" s="3"/>
      <c r="F43" s="3"/>
      <c r="G43" s="3"/>
      <c r="H43" s="3"/>
      <c r="I43" s="3"/>
      <c r="J43" s="3"/>
      <c r="K43" s="53"/>
      <c r="L43" s="3"/>
      <c r="P43" s="3"/>
    </row>
    <row r="44" spans="1:16" ht="17.100000000000001" customHeight="1" x14ac:dyDescent="0.25">
      <c r="B44" s="3"/>
      <c r="C44" s="23"/>
      <c r="E44" s="3"/>
      <c r="H44" s="61" t="s">
        <v>164</v>
      </c>
      <c r="I44" s="61"/>
      <c r="J44" s="61"/>
      <c r="K44" s="61"/>
      <c r="P44" s="3"/>
    </row>
    <row r="45" spans="1:16" ht="17.100000000000001" customHeight="1" x14ac:dyDescent="0.25">
      <c r="A45" s="17" t="s">
        <v>57</v>
      </c>
      <c r="B45" s="17"/>
      <c r="C45" s="17"/>
      <c r="D45" s="17"/>
      <c r="E45" s="2"/>
      <c r="F45" s="2"/>
      <c r="G45" s="18"/>
      <c r="H45" s="61"/>
      <c r="I45" s="61"/>
      <c r="J45" s="61"/>
      <c r="K45" s="61"/>
      <c r="L45" s="2"/>
    </row>
    <row r="46" spans="1:16" ht="17.100000000000001" customHeight="1" thickBot="1" x14ac:dyDescent="0.3">
      <c r="A46" s="13" t="s">
        <v>94</v>
      </c>
      <c r="B46" s="22">
        <v>1</v>
      </c>
      <c r="C46" s="1" t="s">
        <v>92</v>
      </c>
      <c r="E46" s="2"/>
      <c r="F46" s="2"/>
      <c r="G46" s="18"/>
      <c r="H46" s="2"/>
      <c r="I46" s="2"/>
      <c r="J46" s="2"/>
      <c r="K46" s="58">
        <f>K250</f>
        <v>0</v>
      </c>
    </row>
    <row r="47" spans="1:16" ht="17.100000000000001" customHeight="1" x14ac:dyDescent="0.25">
      <c r="G47" s="18"/>
      <c r="H47" s="1" t="s">
        <v>106</v>
      </c>
      <c r="K47" s="59">
        <f>SUM(K46)</f>
        <v>0</v>
      </c>
      <c r="M47" s="3"/>
    </row>
    <row r="48" spans="1:16" ht="50.1" customHeight="1" x14ac:dyDescent="0.25">
      <c r="A48" s="64" t="s">
        <v>121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43"/>
    </row>
    <row r="49" spans="1:16" x14ac:dyDescent="0.25">
      <c r="G49" s="18"/>
      <c r="L49" s="2"/>
      <c r="M49" s="3"/>
    </row>
    <row r="50" spans="1:16" ht="20.100000000000001" customHeight="1" x14ac:dyDescent="0.3">
      <c r="A50" s="67" t="s">
        <v>72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9"/>
      <c r="M50" s="42"/>
    </row>
    <row r="51" spans="1:16" s="3" customFormat="1" ht="17.100000000000001" customHeight="1" x14ac:dyDescent="0.25">
      <c r="A51" s="1" t="s">
        <v>103</v>
      </c>
      <c r="B51" s="1"/>
      <c r="D51" s="11" t="s">
        <v>104</v>
      </c>
      <c r="E51" s="2"/>
      <c r="F51" s="2"/>
      <c r="G51" s="2"/>
      <c r="H51" s="2"/>
      <c r="I51" s="2"/>
      <c r="J51" s="2"/>
      <c r="K51" s="52"/>
      <c r="L51" s="2"/>
      <c r="M51" s="2"/>
    </row>
    <row r="52" spans="1:16" s="3" customFormat="1" ht="17.100000000000001" customHeight="1" x14ac:dyDescent="0.25">
      <c r="A52" s="13" t="s">
        <v>23</v>
      </c>
      <c r="B52" s="13" t="s">
        <v>125</v>
      </c>
      <c r="D52" s="11" t="s">
        <v>44</v>
      </c>
      <c r="E52" s="2"/>
      <c r="F52" s="2"/>
      <c r="G52" s="2"/>
      <c r="H52" s="2"/>
      <c r="I52" s="2"/>
      <c r="J52" s="2"/>
      <c r="K52" s="52"/>
      <c r="L52" s="2"/>
      <c r="M52" s="2"/>
    </row>
    <row r="53" spans="1:16" ht="17.100000000000001" customHeight="1" x14ac:dyDescent="0.25">
      <c r="A53" s="13" t="s">
        <v>23</v>
      </c>
      <c r="B53" s="13" t="s">
        <v>126</v>
      </c>
      <c r="D53" s="11" t="s">
        <v>44</v>
      </c>
      <c r="E53" s="3"/>
      <c r="K53" s="53"/>
    </row>
    <row r="54" spans="1:16" ht="17.100000000000001" customHeight="1" x14ac:dyDescent="0.25">
      <c r="B54" s="3"/>
      <c r="C54" s="23"/>
      <c r="D54" s="3"/>
      <c r="E54" s="3"/>
      <c r="H54" s="61" t="s">
        <v>107</v>
      </c>
      <c r="I54" s="61"/>
      <c r="J54" s="61"/>
      <c r="K54" s="61"/>
    </row>
    <row r="55" spans="1:16" ht="17.100000000000001" customHeight="1" x14ac:dyDescent="0.25">
      <c r="A55" s="17" t="s">
        <v>57</v>
      </c>
      <c r="B55" s="17"/>
      <c r="C55" s="17"/>
      <c r="D55" s="17"/>
      <c r="F55" s="2"/>
      <c r="G55" s="18"/>
      <c r="H55" s="61"/>
      <c r="I55" s="61"/>
      <c r="J55" s="61"/>
      <c r="K55" s="61"/>
      <c r="L55" s="2"/>
      <c r="M55" s="2"/>
    </row>
    <row r="56" spans="1:16" ht="17.100000000000001" customHeight="1" x14ac:dyDescent="0.25">
      <c r="A56" s="13" t="s">
        <v>94</v>
      </c>
      <c r="B56" s="22">
        <v>4</v>
      </c>
      <c r="C56" s="1" t="s">
        <v>37</v>
      </c>
      <c r="F56" s="2"/>
      <c r="G56" s="21"/>
      <c r="H56" s="2"/>
      <c r="I56" s="2"/>
      <c r="J56" s="2"/>
      <c r="K56" s="49">
        <f>K257</f>
        <v>0</v>
      </c>
      <c r="M56" s="2"/>
    </row>
    <row r="57" spans="1:16" ht="17.100000000000001" customHeight="1" x14ac:dyDescent="0.25">
      <c r="B57" s="22">
        <v>2</v>
      </c>
      <c r="C57" s="3" t="s">
        <v>91</v>
      </c>
      <c r="F57" s="2"/>
      <c r="G57" s="18"/>
      <c r="H57" s="2"/>
      <c r="I57" s="2"/>
      <c r="J57" s="2"/>
      <c r="K57" s="49">
        <f>K251+K252+K253</f>
        <v>0</v>
      </c>
      <c r="M57" s="2"/>
    </row>
    <row r="58" spans="1:16" ht="17.100000000000001" customHeight="1" x14ac:dyDescent="0.25">
      <c r="B58" s="22">
        <v>5</v>
      </c>
      <c r="C58" s="3" t="s">
        <v>36</v>
      </c>
      <c r="F58" s="2"/>
      <c r="G58" s="18"/>
      <c r="H58" s="2"/>
      <c r="I58" s="2"/>
      <c r="J58" s="2"/>
      <c r="K58" s="49">
        <f>K258+K259+K260</f>
        <v>0</v>
      </c>
      <c r="M58" s="2"/>
    </row>
    <row r="59" spans="1:16" ht="17.100000000000001" customHeight="1" thickBot="1" x14ac:dyDescent="0.3">
      <c r="B59" s="22">
        <v>6</v>
      </c>
      <c r="C59" s="1" t="s">
        <v>87</v>
      </c>
      <c r="F59" s="2"/>
      <c r="G59" s="18"/>
      <c r="H59" s="2"/>
      <c r="I59" s="2"/>
      <c r="J59" s="2"/>
      <c r="K59" s="58">
        <f>K261+K262+K263</f>
        <v>0</v>
      </c>
      <c r="M59" s="2"/>
    </row>
    <row r="60" spans="1:16" ht="17.100000000000001" customHeight="1" x14ac:dyDescent="0.25">
      <c r="F60" s="2"/>
      <c r="G60" s="18"/>
      <c r="H60" s="1" t="s">
        <v>106</v>
      </c>
      <c r="K60" s="59">
        <f>SUM(K56:K59)</f>
        <v>0</v>
      </c>
      <c r="M60" s="2"/>
      <c r="P60" s="25"/>
    </row>
    <row r="61" spans="1:16" ht="50.1" customHeight="1" x14ac:dyDescent="0.25">
      <c r="A61" s="64" t="s">
        <v>121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6"/>
      <c r="M61" s="43"/>
      <c r="P61" s="25"/>
    </row>
    <row r="62" spans="1:16" x14ac:dyDescent="0.25">
      <c r="F62" s="2"/>
      <c r="G62" s="18"/>
      <c r="L62" s="2"/>
      <c r="M62" s="2"/>
      <c r="P62" s="25"/>
    </row>
    <row r="63" spans="1:16" ht="20.100000000000001" customHeight="1" x14ac:dyDescent="0.3">
      <c r="A63" s="67" t="s">
        <v>38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9"/>
      <c r="M63" s="42"/>
      <c r="P63" s="25"/>
    </row>
    <row r="64" spans="1:16" ht="17.100000000000001" customHeight="1" x14ac:dyDescent="0.25">
      <c r="A64" s="1" t="s">
        <v>103</v>
      </c>
      <c r="D64" s="11" t="s">
        <v>105</v>
      </c>
      <c r="F64" s="3"/>
      <c r="P64" s="25"/>
    </row>
    <row r="65" spans="1:16" ht="17.100000000000001" customHeight="1" x14ac:dyDescent="0.25">
      <c r="A65" s="13" t="s">
        <v>23</v>
      </c>
      <c r="B65" s="13" t="s">
        <v>125</v>
      </c>
      <c r="D65" s="11" t="s">
        <v>35</v>
      </c>
      <c r="F65" s="3"/>
      <c r="P65" s="25"/>
    </row>
    <row r="66" spans="1:16" ht="17.100000000000001" customHeight="1" x14ac:dyDescent="0.25">
      <c r="A66" s="13" t="s">
        <v>23</v>
      </c>
      <c r="B66" s="13" t="s">
        <v>126</v>
      </c>
      <c r="D66" s="11" t="s">
        <v>35</v>
      </c>
    </row>
    <row r="67" spans="1:16" ht="17.100000000000001" customHeight="1" x14ac:dyDescent="0.25">
      <c r="A67" s="13"/>
      <c r="C67" s="10"/>
      <c r="H67" s="61" t="s">
        <v>164</v>
      </c>
      <c r="I67" s="61"/>
      <c r="J67" s="61"/>
      <c r="K67" s="61"/>
    </row>
    <row r="68" spans="1:16" ht="17.100000000000001" customHeight="1" x14ac:dyDescent="0.25">
      <c r="A68" s="17" t="s">
        <v>57</v>
      </c>
      <c r="B68" s="17"/>
      <c r="C68" s="26"/>
      <c r="D68" s="17"/>
      <c r="E68" s="3"/>
      <c r="F68" s="2"/>
      <c r="G68" s="2"/>
      <c r="H68" s="61"/>
      <c r="I68" s="61"/>
      <c r="J68" s="61"/>
      <c r="K68" s="61"/>
      <c r="L68" s="2"/>
      <c r="M68" s="2"/>
    </row>
    <row r="69" spans="1:16" ht="17.100000000000001" customHeight="1" thickBot="1" x14ac:dyDescent="0.3">
      <c r="A69" s="13" t="s">
        <v>94</v>
      </c>
      <c r="B69" s="22">
        <v>7</v>
      </c>
      <c r="C69" s="3" t="s">
        <v>93</v>
      </c>
      <c r="D69" s="3"/>
      <c r="F69" s="2"/>
      <c r="G69" s="2"/>
      <c r="H69" s="2"/>
      <c r="I69" s="27"/>
      <c r="J69" s="2"/>
      <c r="K69" s="49">
        <f>K264</f>
        <v>0</v>
      </c>
      <c r="M69" s="2"/>
    </row>
    <row r="70" spans="1:16" ht="17.100000000000001" customHeight="1" x14ac:dyDescent="0.25">
      <c r="A70" s="9"/>
      <c r="D70" s="28"/>
      <c r="F70" s="2"/>
      <c r="G70" s="2"/>
      <c r="H70" s="1" t="s">
        <v>106</v>
      </c>
      <c r="K70" s="59">
        <f>SUM(K69:K69)</f>
        <v>0</v>
      </c>
      <c r="M70" s="2"/>
    </row>
    <row r="71" spans="1:16" ht="50.1" customHeight="1" x14ac:dyDescent="0.25">
      <c r="A71" s="64" t="s">
        <v>121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6"/>
      <c r="M71" s="43"/>
    </row>
    <row r="72" spans="1:16" x14ac:dyDescent="0.25">
      <c r="A72" s="9"/>
      <c r="D72" s="28"/>
      <c r="F72" s="2"/>
      <c r="G72" s="2"/>
      <c r="L72" s="2"/>
      <c r="M72" s="2"/>
    </row>
    <row r="73" spans="1:16" ht="20.100000000000001" customHeight="1" x14ac:dyDescent="0.3">
      <c r="A73" s="67" t="s">
        <v>58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9"/>
      <c r="M73" s="42"/>
    </row>
    <row r="74" spans="1:16" s="3" customFormat="1" ht="17.100000000000001" customHeight="1" x14ac:dyDescent="0.25">
      <c r="A74" s="1" t="s">
        <v>103</v>
      </c>
      <c r="B74" s="1"/>
      <c r="D74" s="11" t="s">
        <v>104</v>
      </c>
      <c r="E74" s="2"/>
      <c r="F74" s="2"/>
      <c r="G74" s="2"/>
      <c r="H74" s="2"/>
      <c r="I74" s="2"/>
      <c r="J74" s="2"/>
      <c r="K74" s="52"/>
      <c r="L74" s="2"/>
      <c r="M74" s="2"/>
    </row>
    <row r="75" spans="1:16" ht="17.100000000000001" customHeight="1" x14ac:dyDescent="0.25">
      <c r="A75" s="13" t="s">
        <v>23</v>
      </c>
      <c r="D75" s="11" t="s">
        <v>35</v>
      </c>
    </row>
    <row r="76" spans="1:16" ht="17.100000000000001" customHeight="1" x14ac:dyDescent="0.25">
      <c r="C76" s="13"/>
      <c r="D76" s="10"/>
      <c r="H76" s="61" t="s">
        <v>164</v>
      </c>
      <c r="I76" s="61"/>
      <c r="J76" s="61"/>
      <c r="K76" s="61"/>
    </row>
    <row r="77" spans="1:16" ht="17.100000000000001" customHeight="1" x14ac:dyDescent="0.25">
      <c r="A77" s="17" t="s">
        <v>57</v>
      </c>
      <c r="B77" s="17"/>
      <c r="C77" s="26"/>
      <c r="D77" s="29"/>
      <c r="H77" s="61"/>
      <c r="I77" s="61"/>
      <c r="J77" s="61"/>
      <c r="K77" s="61"/>
    </row>
    <row r="78" spans="1:16" ht="17.100000000000001" customHeight="1" x14ac:dyDescent="0.25">
      <c r="A78" s="13" t="s">
        <v>94</v>
      </c>
      <c r="B78" s="20">
        <v>26</v>
      </c>
      <c r="C78" s="1" t="s">
        <v>134</v>
      </c>
      <c r="D78" s="10"/>
      <c r="K78" s="49"/>
    </row>
    <row r="79" spans="1:16" ht="17.100000000000001" customHeight="1" thickBot="1" x14ac:dyDescent="0.3">
      <c r="A79" s="13"/>
      <c r="B79" s="22">
        <v>8</v>
      </c>
      <c r="C79" s="1" t="s">
        <v>86</v>
      </c>
      <c r="D79" s="10"/>
      <c r="K79" s="58"/>
    </row>
    <row r="80" spans="1:16" ht="17.100000000000001" customHeight="1" x14ac:dyDescent="0.25">
      <c r="C80" s="13"/>
      <c r="D80" s="10"/>
      <c r="H80" s="1" t="s">
        <v>106</v>
      </c>
      <c r="K80" s="59">
        <f>SUM(K78:K79)</f>
        <v>0</v>
      </c>
    </row>
    <row r="81" spans="1:13" ht="50.1" customHeight="1" x14ac:dyDescent="0.25">
      <c r="A81" s="64" t="s">
        <v>121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6"/>
      <c r="M81" s="43"/>
    </row>
    <row r="82" spans="1:13" x14ac:dyDescent="0.25">
      <c r="C82" s="13"/>
      <c r="D82" s="10"/>
      <c r="L82" s="2"/>
    </row>
    <row r="83" spans="1:13" ht="20.100000000000001" customHeight="1" x14ac:dyDescent="0.3">
      <c r="A83" s="67" t="s">
        <v>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9"/>
      <c r="M83" s="42"/>
    </row>
    <row r="84" spans="1:13" s="3" customFormat="1" ht="17.100000000000001" customHeight="1" x14ac:dyDescent="0.25">
      <c r="A84" s="1" t="s">
        <v>103</v>
      </c>
      <c r="B84" s="1"/>
      <c r="D84" s="11" t="s">
        <v>104</v>
      </c>
      <c r="E84" s="2"/>
      <c r="F84" s="2"/>
      <c r="G84" s="2"/>
      <c r="H84" s="2"/>
      <c r="I84" s="2"/>
      <c r="J84" s="2"/>
      <c r="K84" s="52"/>
      <c r="L84" s="2"/>
      <c r="M84" s="2"/>
    </row>
    <row r="85" spans="1:13" ht="17.100000000000001" customHeight="1" x14ac:dyDescent="0.25">
      <c r="A85" s="1" t="s">
        <v>59</v>
      </c>
      <c r="D85" s="11" t="s">
        <v>35</v>
      </c>
    </row>
    <row r="86" spans="1:13" ht="17.100000000000001" customHeight="1" x14ac:dyDescent="0.25">
      <c r="A86" s="1" t="s">
        <v>60</v>
      </c>
      <c r="D86" s="11" t="s">
        <v>30</v>
      </c>
    </row>
    <row r="87" spans="1:13" ht="17.100000000000001" customHeight="1" x14ac:dyDescent="0.25">
      <c r="D87" s="10"/>
    </row>
    <row r="88" spans="1:13" ht="17.100000000000001" customHeight="1" x14ac:dyDescent="0.25">
      <c r="A88" s="13" t="s">
        <v>23</v>
      </c>
      <c r="D88" s="11" t="s">
        <v>30</v>
      </c>
    </row>
    <row r="89" spans="1:13" ht="17.100000000000001" customHeight="1" x14ac:dyDescent="0.25">
      <c r="A89" s="13"/>
      <c r="C89" s="10"/>
      <c r="D89" s="10"/>
      <c r="H89" s="61" t="s">
        <v>164</v>
      </c>
      <c r="I89" s="61"/>
      <c r="J89" s="61"/>
      <c r="K89" s="61"/>
    </row>
    <row r="90" spans="1:13" ht="17.100000000000001" customHeight="1" x14ac:dyDescent="0.25">
      <c r="A90" s="17" t="s">
        <v>57</v>
      </c>
      <c r="B90" s="17"/>
      <c r="C90" s="17"/>
      <c r="D90" s="17"/>
      <c r="E90" s="3"/>
      <c r="F90" s="2"/>
      <c r="G90" s="2"/>
      <c r="H90" s="61"/>
      <c r="I90" s="61"/>
      <c r="J90" s="61"/>
      <c r="K90" s="61"/>
      <c r="L90" s="2"/>
      <c r="M90" s="2"/>
    </row>
    <row r="91" spans="1:13" ht="17.100000000000001" customHeight="1" thickBot="1" x14ac:dyDescent="0.3">
      <c r="A91" s="13" t="s">
        <v>94</v>
      </c>
      <c r="B91" s="22">
        <v>2</v>
      </c>
      <c r="C91" s="1" t="s">
        <v>91</v>
      </c>
      <c r="D91" s="3"/>
      <c r="F91" s="2"/>
      <c r="G91" s="2"/>
      <c r="H91" s="2"/>
      <c r="I91" s="27"/>
      <c r="J91" s="2"/>
      <c r="K91" s="58">
        <f>K251+K252+K253</f>
        <v>0</v>
      </c>
      <c r="M91" s="2"/>
    </row>
    <row r="92" spans="1:13" ht="17.100000000000001" customHeight="1" x14ac:dyDescent="0.25">
      <c r="F92" s="2"/>
      <c r="G92" s="2"/>
      <c r="H92" s="1" t="s">
        <v>106</v>
      </c>
      <c r="K92" s="59">
        <f>SUM(K91)</f>
        <v>0</v>
      </c>
      <c r="M92" s="2"/>
    </row>
    <row r="93" spans="1:13" ht="50.1" customHeight="1" x14ac:dyDescent="0.25">
      <c r="A93" s="64" t="s">
        <v>121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6"/>
      <c r="M93" s="43"/>
    </row>
    <row r="94" spans="1:13" x14ac:dyDescent="0.25">
      <c r="F94" s="2"/>
      <c r="G94" s="2"/>
      <c r="L94" s="2"/>
      <c r="M94" s="2"/>
    </row>
    <row r="95" spans="1:13" ht="20.100000000000001" customHeight="1" x14ac:dyDescent="0.3">
      <c r="A95" s="67" t="s">
        <v>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9"/>
      <c r="M95" s="42"/>
    </row>
    <row r="96" spans="1:13" ht="17.100000000000001" customHeight="1" x14ac:dyDescent="0.25">
      <c r="A96" s="1" t="s">
        <v>103</v>
      </c>
      <c r="D96" s="11" t="s">
        <v>104</v>
      </c>
    </row>
    <row r="97" spans="1:13" ht="17.100000000000001" customHeight="1" x14ac:dyDescent="0.25">
      <c r="A97" s="13" t="s">
        <v>23</v>
      </c>
      <c r="D97" s="11" t="s">
        <v>35</v>
      </c>
    </row>
    <row r="98" spans="1:13" ht="17.100000000000001" customHeight="1" x14ac:dyDescent="0.25">
      <c r="A98" s="13"/>
      <c r="C98" s="13"/>
      <c r="D98" s="10"/>
      <c r="H98" s="61" t="s">
        <v>164</v>
      </c>
      <c r="I98" s="61"/>
      <c r="J98" s="61"/>
      <c r="K98" s="61"/>
    </row>
    <row r="99" spans="1:13" ht="17.100000000000001" customHeight="1" x14ac:dyDescent="0.25">
      <c r="A99" s="17" t="s">
        <v>57</v>
      </c>
      <c r="B99" s="17"/>
      <c r="C99" s="17"/>
      <c r="D99" s="17"/>
      <c r="E99" s="3"/>
      <c r="G99" s="2"/>
      <c r="H99" s="61"/>
      <c r="I99" s="61"/>
      <c r="J99" s="61"/>
      <c r="K99" s="61"/>
      <c r="L99" s="2"/>
      <c r="M99" s="2"/>
    </row>
    <row r="100" spans="1:13" ht="17.100000000000001" customHeight="1" x14ac:dyDescent="0.25">
      <c r="A100" s="13" t="s">
        <v>94</v>
      </c>
      <c r="B100" s="20">
        <v>26</v>
      </c>
      <c r="C100" s="1" t="s">
        <v>134</v>
      </c>
      <c r="D100" s="3"/>
      <c r="E100" s="3"/>
      <c r="F100" s="3"/>
      <c r="G100" s="2"/>
      <c r="H100" s="2"/>
      <c r="I100" s="18"/>
      <c r="J100" s="2"/>
      <c r="K100" s="58">
        <f>K264+K265+K266</f>
        <v>0</v>
      </c>
      <c r="M100" s="2"/>
    </row>
    <row r="101" spans="1:13" ht="17.100000000000001" customHeight="1" thickBot="1" x14ac:dyDescent="0.3">
      <c r="B101" s="22">
        <v>8</v>
      </c>
      <c r="C101" s="1" t="s">
        <v>86</v>
      </c>
      <c r="D101" s="3"/>
      <c r="F101" s="3"/>
      <c r="G101" s="2"/>
      <c r="H101" s="2"/>
      <c r="I101" s="18"/>
      <c r="J101" s="2"/>
      <c r="K101" s="58">
        <f>K265+K266+K267</f>
        <v>0</v>
      </c>
      <c r="M101" s="2"/>
    </row>
    <row r="102" spans="1:13" ht="17.100000000000001" customHeight="1" x14ac:dyDescent="0.25">
      <c r="G102" s="2"/>
      <c r="H102" s="1" t="s">
        <v>106</v>
      </c>
      <c r="K102" s="59">
        <f>SUM(K100:K101)</f>
        <v>0</v>
      </c>
      <c r="M102" s="2"/>
    </row>
    <row r="103" spans="1:13" ht="50.1" customHeight="1" x14ac:dyDescent="0.25">
      <c r="A103" s="64" t="s">
        <v>121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6"/>
      <c r="M103" s="43"/>
    </row>
    <row r="104" spans="1:13" x14ac:dyDescent="0.25">
      <c r="G104" s="2"/>
      <c r="L104" s="2"/>
      <c r="M104" s="2"/>
    </row>
    <row r="105" spans="1:13" ht="20.100000000000001" customHeight="1" x14ac:dyDescent="0.3">
      <c r="A105" s="67" t="s">
        <v>6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9"/>
      <c r="M105" s="42"/>
    </row>
    <row r="106" spans="1:13" s="2" customFormat="1" ht="17.100000000000001" customHeight="1" x14ac:dyDescent="0.25">
      <c r="A106" s="1" t="s">
        <v>103</v>
      </c>
      <c r="B106" s="1"/>
      <c r="D106" s="11" t="s">
        <v>104</v>
      </c>
      <c r="K106" s="52"/>
    </row>
    <row r="107" spans="1:13" ht="17.100000000000001" customHeight="1" x14ac:dyDescent="0.25">
      <c r="A107" s="1" t="s">
        <v>95</v>
      </c>
      <c r="D107" s="11" t="s">
        <v>35</v>
      </c>
    </row>
    <row r="108" spans="1:13" ht="17.100000000000001" customHeight="1" x14ac:dyDescent="0.25">
      <c r="D108" s="13"/>
    </row>
    <row r="109" spans="1:13" ht="17.100000000000001" customHeight="1" x14ac:dyDescent="0.25">
      <c r="A109" s="1" t="s">
        <v>96</v>
      </c>
      <c r="D109" s="11" t="s">
        <v>35</v>
      </c>
    </row>
    <row r="110" spans="1:13" ht="17.100000000000001" customHeight="1" x14ac:dyDescent="0.25">
      <c r="C110" s="10"/>
      <c r="H110" s="61" t="s">
        <v>164</v>
      </c>
      <c r="I110" s="61"/>
      <c r="J110" s="61"/>
      <c r="K110" s="61"/>
    </row>
    <row r="111" spans="1:13" ht="17.100000000000001" customHeight="1" x14ac:dyDescent="0.25">
      <c r="A111" s="17" t="s">
        <v>57</v>
      </c>
      <c r="B111" s="17"/>
      <c r="C111" s="17"/>
      <c r="D111" s="17"/>
      <c r="E111" s="3"/>
      <c r="H111" s="61"/>
      <c r="I111" s="61"/>
      <c r="J111" s="61"/>
      <c r="K111" s="61"/>
      <c r="L111" s="2"/>
      <c r="M111" s="2"/>
    </row>
    <row r="112" spans="1:13" ht="17.100000000000001" customHeight="1" thickBot="1" x14ac:dyDescent="0.3">
      <c r="A112" s="13" t="s">
        <v>94</v>
      </c>
      <c r="B112" s="22">
        <v>8</v>
      </c>
      <c r="C112" s="1" t="s">
        <v>86</v>
      </c>
      <c r="F112" s="3"/>
      <c r="H112" s="2"/>
      <c r="I112" s="18"/>
      <c r="J112" s="2"/>
      <c r="K112" s="58">
        <f>K265+K266+K267</f>
        <v>0</v>
      </c>
      <c r="M112" s="2"/>
    </row>
    <row r="113" spans="1:13" ht="17.100000000000001" customHeight="1" x14ac:dyDescent="0.25">
      <c r="D113" s="3"/>
      <c r="H113" s="1" t="s">
        <v>106</v>
      </c>
      <c r="K113" s="59">
        <f>SUM(K112)</f>
        <v>0</v>
      </c>
      <c r="M113" s="2"/>
    </row>
    <row r="114" spans="1:13" ht="50.1" customHeight="1" x14ac:dyDescent="0.25">
      <c r="A114" s="64" t="s">
        <v>121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6"/>
      <c r="M114" s="43"/>
    </row>
    <row r="115" spans="1:13" x14ac:dyDescent="0.25">
      <c r="D115" s="3"/>
      <c r="L115" s="2"/>
      <c r="M115" s="2"/>
    </row>
    <row r="116" spans="1:13" ht="20.100000000000001" customHeight="1" x14ac:dyDescent="0.3">
      <c r="A116" s="67" t="s">
        <v>156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9"/>
      <c r="M116" s="42"/>
    </row>
    <row r="117" spans="1:13" ht="17.100000000000001" customHeight="1" x14ac:dyDescent="0.25">
      <c r="A117" s="1" t="s">
        <v>103</v>
      </c>
      <c r="D117" s="11" t="s">
        <v>104</v>
      </c>
      <c r="E117" s="2"/>
      <c r="F117" s="2"/>
      <c r="G117" s="2"/>
      <c r="H117" s="2"/>
      <c r="I117" s="2"/>
      <c r="J117" s="2"/>
      <c r="K117" s="52"/>
      <c r="L117" s="2"/>
      <c r="M117" s="2"/>
    </row>
    <row r="118" spans="1:13" ht="17.100000000000001" customHeight="1" x14ac:dyDescent="0.25">
      <c r="A118" s="13" t="s">
        <v>23</v>
      </c>
      <c r="D118" s="11"/>
    </row>
    <row r="119" spans="1:13" ht="17.100000000000001" customHeight="1" x14ac:dyDescent="0.25">
      <c r="A119" s="13"/>
      <c r="C119" s="10"/>
      <c r="H119" s="61" t="s">
        <v>164</v>
      </c>
      <c r="I119" s="61"/>
      <c r="J119" s="61"/>
      <c r="K119" s="61"/>
    </row>
    <row r="120" spans="1:13" ht="17.100000000000001" customHeight="1" x14ac:dyDescent="0.25">
      <c r="A120" s="17" t="s">
        <v>57</v>
      </c>
      <c r="B120" s="17"/>
      <c r="C120" s="17"/>
      <c r="D120" s="17"/>
      <c r="E120" s="3"/>
      <c r="G120" s="2"/>
      <c r="H120" s="61"/>
      <c r="I120" s="61"/>
      <c r="J120" s="61"/>
      <c r="K120" s="61"/>
      <c r="L120" s="2"/>
      <c r="M120" s="2"/>
    </row>
    <row r="121" spans="1:13" ht="17.100000000000001" customHeight="1" x14ac:dyDescent="0.25">
      <c r="A121" s="13" t="s">
        <v>94</v>
      </c>
      <c r="B121" s="20">
        <v>9</v>
      </c>
      <c r="C121" s="1" t="s">
        <v>40</v>
      </c>
      <c r="D121" s="3"/>
      <c r="E121" s="3"/>
      <c r="G121" s="2"/>
      <c r="I121" s="18"/>
      <c r="J121" s="2"/>
      <c r="K121" s="49">
        <f>K268</f>
        <v>0</v>
      </c>
      <c r="M121" s="2"/>
    </row>
    <row r="122" spans="1:13" ht="17.100000000000001" customHeight="1" x14ac:dyDescent="0.25">
      <c r="A122" s="3"/>
      <c r="B122" s="20">
        <v>10</v>
      </c>
      <c r="C122" s="3" t="s">
        <v>100</v>
      </c>
      <c r="D122" s="3"/>
      <c r="E122" s="3"/>
      <c r="G122" s="2"/>
      <c r="H122" s="2"/>
      <c r="I122" s="21"/>
      <c r="J122" s="2"/>
      <c r="K122" s="49">
        <f>K269</f>
        <v>0</v>
      </c>
      <c r="M122" s="2"/>
    </row>
    <row r="123" spans="1:13" ht="17.100000000000001" customHeight="1" thickBot="1" x14ac:dyDescent="0.3">
      <c r="A123" s="3"/>
      <c r="B123" s="20">
        <v>5</v>
      </c>
      <c r="C123" s="1" t="s">
        <v>91</v>
      </c>
      <c r="D123" s="3"/>
      <c r="E123" s="3"/>
      <c r="F123" s="3"/>
      <c r="G123" s="2"/>
      <c r="H123" s="2"/>
      <c r="I123" s="27"/>
      <c r="J123" s="2"/>
      <c r="K123" s="58">
        <f>K251+K252+K253</f>
        <v>0</v>
      </c>
      <c r="M123" s="2"/>
    </row>
    <row r="124" spans="1:13" ht="17.100000000000001" customHeight="1" x14ac:dyDescent="0.25">
      <c r="F124" s="3"/>
      <c r="H124" s="1" t="s">
        <v>106</v>
      </c>
      <c r="K124" s="59">
        <f>SUM(K121:K123)</f>
        <v>0</v>
      </c>
    </row>
    <row r="125" spans="1:13" ht="50.1" customHeight="1" x14ac:dyDescent="0.25">
      <c r="A125" s="64" t="s">
        <v>121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6"/>
      <c r="M125" s="43"/>
    </row>
    <row r="126" spans="1:13" x14ac:dyDescent="0.25">
      <c r="F126" s="3"/>
      <c r="L126" s="2"/>
    </row>
    <row r="127" spans="1:13" ht="20.100000000000001" customHeight="1" x14ac:dyDescent="0.3">
      <c r="A127" s="67" t="s">
        <v>7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9"/>
      <c r="M127" s="42"/>
    </row>
    <row r="128" spans="1:13" s="2" customFormat="1" ht="17.100000000000001" customHeight="1" x14ac:dyDescent="0.25">
      <c r="A128" s="30"/>
      <c r="K128" s="52"/>
    </row>
    <row r="129" spans="1:13" ht="17.100000000000001" customHeight="1" x14ac:dyDescent="0.25">
      <c r="A129" s="3" t="s">
        <v>48</v>
      </c>
      <c r="B129" s="3"/>
      <c r="C129" s="23" t="s">
        <v>49</v>
      </c>
      <c r="D129" s="11" t="s">
        <v>35</v>
      </c>
      <c r="E129" s="3"/>
      <c r="F129" s="3"/>
      <c r="G129" s="3"/>
      <c r="H129" s="3"/>
      <c r="I129" s="3"/>
      <c r="J129" s="3"/>
    </row>
    <row r="130" spans="1:13" ht="17.100000000000001" customHeight="1" x14ac:dyDescent="0.25">
      <c r="A130" s="31"/>
      <c r="B130" s="3"/>
      <c r="C130" s="23" t="s">
        <v>50</v>
      </c>
      <c r="D130" s="11" t="s">
        <v>35</v>
      </c>
      <c r="E130" s="3"/>
      <c r="F130" s="3"/>
      <c r="G130" s="3"/>
      <c r="H130" s="3"/>
      <c r="I130" s="3"/>
      <c r="J130" s="3"/>
    </row>
    <row r="131" spans="1:13" ht="17.100000000000001" customHeight="1" x14ac:dyDescent="0.25">
      <c r="A131" s="31"/>
      <c r="B131" s="3"/>
      <c r="C131" s="23" t="s">
        <v>51</v>
      </c>
      <c r="D131" s="11" t="s">
        <v>35</v>
      </c>
      <c r="E131" s="3"/>
      <c r="F131" s="3"/>
      <c r="G131" s="3"/>
      <c r="H131" s="3"/>
      <c r="I131" s="3"/>
      <c r="J131" s="3"/>
    </row>
    <row r="132" spans="1:13" ht="17.100000000000001" customHeight="1" x14ac:dyDescent="0.25">
      <c r="A132" s="31"/>
      <c r="B132" s="3"/>
      <c r="C132" s="23"/>
      <c r="D132" s="10"/>
      <c r="E132" s="3"/>
      <c r="F132" s="3"/>
      <c r="G132" s="3"/>
      <c r="H132" s="3"/>
      <c r="I132" s="3"/>
      <c r="J132" s="3"/>
    </row>
    <row r="133" spans="1:13" ht="17.100000000000001" customHeight="1" x14ac:dyDescent="0.25">
      <c r="A133" s="3" t="s">
        <v>52</v>
      </c>
      <c r="B133" s="3"/>
      <c r="C133" s="23" t="s">
        <v>53</v>
      </c>
      <c r="D133" s="32" t="s">
        <v>53</v>
      </c>
      <c r="E133" s="3"/>
      <c r="F133" s="3"/>
      <c r="G133" s="3"/>
      <c r="H133" s="3"/>
      <c r="I133" s="3"/>
      <c r="J133" s="3"/>
    </row>
    <row r="134" spans="1:13" ht="17.100000000000001" customHeight="1" x14ac:dyDescent="0.25">
      <c r="A134" s="1" t="s">
        <v>129</v>
      </c>
      <c r="C134" s="13"/>
      <c r="D134" s="4"/>
      <c r="E134" s="6"/>
      <c r="F134" s="3"/>
    </row>
    <row r="135" spans="1:13" ht="17.100000000000001" customHeight="1" x14ac:dyDescent="0.25">
      <c r="C135" s="13"/>
    </row>
    <row r="136" spans="1:13" ht="17.100000000000001" customHeight="1" x14ac:dyDescent="0.25">
      <c r="A136" s="1" t="s">
        <v>111</v>
      </c>
      <c r="C136" s="13"/>
      <c r="G136" s="10"/>
    </row>
    <row r="137" spans="1:13" ht="17.100000000000001" customHeight="1" x14ac:dyDescent="0.25">
      <c r="A137" s="13" t="s">
        <v>23</v>
      </c>
      <c r="D137" s="11" t="s">
        <v>35</v>
      </c>
    </row>
    <row r="138" spans="1:13" ht="17.100000000000001" customHeight="1" x14ac:dyDescent="0.25">
      <c r="H138" s="61" t="s">
        <v>164</v>
      </c>
      <c r="I138" s="61"/>
      <c r="J138" s="61"/>
      <c r="K138" s="61"/>
    </row>
    <row r="139" spans="1:13" ht="17.100000000000001" customHeight="1" x14ac:dyDescent="0.25">
      <c r="A139" s="17" t="s">
        <v>57</v>
      </c>
      <c r="B139" s="24"/>
      <c r="C139" s="24"/>
      <c r="D139" s="24"/>
      <c r="E139" s="2"/>
      <c r="H139" s="61"/>
      <c r="I139" s="61"/>
      <c r="J139" s="61"/>
      <c r="K139" s="61"/>
      <c r="L139" s="2"/>
      <c r="M139" s="2"/>
    </row>
    <row r="140" spans="1:13" ht="17.100000000000001" customHeight="1" x14ac:dyDescent="0.25">
      <c r="A140" s="13" t="s">
        <v>94</v>
      </c>
      <c r="B140" s="22">
        <v>11</v>
      </c>
      <c r="C140" s="1" t="s">
        <v>120</v>
      </c>
      <c r="H140" s="2"/>
      <c r="I140" s="27"/>
      <c r="J140" s="2"/>
      <c r="K140" s="49">
        <f>K270</f>
        <v>0</v>
      </c>
      <c r="M140" s="2"/>
    </row>
    <row r="141" spans="1:13" ht="17.100000000000001" customHeight="1" x14ac:dyDescent="0.25">
      <c r="B141" s="22">
        <v>12</v>
      </c>
      <c r="C141" s="1" t="s">
        <v>41</v>
      </c>
      <c r="H141" s="2"/>
      <c r="I141" s="27"/>
      <c r="J141" s="2"/>
      <c r="K141" s="49">
        <f>K271</f>
        <v>0</v>
      </c>
      <c r="M141" s="2"/>
    </row>
    <row r="142" spans="1:13" ht="17.100000000000001" customHeight="1" x14ac:dyDescent="0.25">
      <c r="B142" s="22">
        <v>13</v>
      </c>
      <c r="C142" s="1" t="s">
        <v>42</v>
      </c>
      <c r="D142" s="3"/>
      <c r="H142" s="2"/>
      <c r="I142" s="27"/>
      <c r="J142" s="2"/>
      <c r="K142" s="49">
        <f>K272</f>
        <v>0</v>
      </c>
      <c r="M142" s="2"/>
    </row>
    <row r="143" spans="1:13" ht="17.100000000000001" customHeight="1" thickBot="1" x14ac:dyDescent="0.3">
      <c r="B143" s="22">
        <v>14</v>
      </c>
      <c r="C143" s="1" t="s">
        <v>43</v>
      </c>
      <c r="D143" s="28"/>
      <c r="H143" s="2"/>
      <c r="I143" s="18"/>
      <c r="J143" s="2"/>
      <c r="K143" s="58">
        <f>K273</f>
        <v>0</v>
      </c>
      <c r="M143" s="2"/>
    </row>
    <row r="144" spans="1:13" ht="17.100000000000001" customHeight="1" x14ac:dyDescent="0.25">
      <c r="H144" s="1" t="s">
        <v>106</v>
      </c>
      <c r="K144" s="59">
        <f>SUM(K140:K143)</f>
        <v>0</v>
      </c>
    </row>
    <row r="145" spans="1:13" ht="50.1" customHeight="1" x14ac:dyDescent="0.25">
      <c r="A145" s="64" t="s">
        <v>121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6"/>
      <c r="M145" s="43"/>
    </row>
    <row r="146" spans="1:13" x14ac:dyDescent="0.25">
      <c r="L146" s="2"/>
    </row>
    <row r="147" spans="1:13" ht="20.100000000000001" customHeight="1" x14ac:dyDescent="0.3">
      <c r="A147" s="67" t="s">
        <v>8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9"/>
      <c r="M147" s="42"/>
    </row>
    <row r="148" spans="1:13" s="2" customFormat="1" ht="17.100000000000001" customHeight="1" x14ac:dyDescent="0.25">
      <c r="A148" s="1" t="s">
        <v>103</v>
      </c>
      <c r="B148" s="1"/>
      <c r="D148" s="11" t="s">
        <v>104</v>
      </c>
      <c r="K148" s="52"/>
    </row>
    <row r="149" spans="1:13" ht="17.100000000000001" customHeight="1" x14ac:dyDescent="0.25">
      <c r="A149" s="13" t="s">
        <v>23</v>
      </c>
      <c r="D149" s="11" t="s">
        <v>35</v>
      </c>
    </row>
    <row r="150" spans="1:13" ht="17.100000000000001" customHeight="1" x14ac:dyDescent="0.25">
      <c r="A150" s="13"/>
      <c r="C150" s="10"/>
      <c r="H150" s="61" t="s">
        <v>164</v>
      </c>
      <c r="I150" s="61"/>
      <c r="J150" s="61"/>
      <c r="K150" s="61"/>
    </row>
    <row r="151" spans="1:13" ht="17.100000000000001" customHeight="1" x14ac:dyDescent="0.25">
      <c r="A151" s="17" t="s">
        <v>57</v>
      </c>
      <c r="B151" s="24"/>
      <c r="C151" s="24"/>
      <c r="D151" s="24"/>
      <c r="E151" s="2"/>
      <c r="H151" s="61"/>
      <c r="I151" s="61"/>
      <c r="J151" s="61"/>
      <c r="K151" s="61"/>
      <c r="L151" s="2"/>
      <c r="M151" s="2"/>
    </row>
    <row r="152" spans="1:13" ht="17.100000000000001" customHeight="1" thickBot="1" x14ac:dyDescent="0.3">
      <c r="A152" s="13" t="s">
        <v>94</v>
      </c>
      <c r="B152" s="22">
        <v>13</v>
      </c>
      <c r="C152" s="1" t="s">
        <v>42</v>
      </c>
      <c r="H152" s="2"/>
      <c r="I152" s="21"/>
      <c r="J152" s="2"/>
      <c r="K152" s="58">
        <f>K272</f>
        <v>0</v>
      </c>
      <c r="M152" s="2"/>
    </row>
    <row r="153" spans="1:13" ht="17.100000000000001" customHeight="1" x14ac:dyDescent="0.25">
      <c r="H153" s="1" t="s">
        <v>106</v>
      </c>
      <c r="K153" s="59">
        <f>SUM(K152)</f>
        <v>0</v>
      </c>
    </row>
    <row r="154" spans="1:13" ht="50.1" customHeight="1" x14ac:dyDescent="0.25">
      <c r="A154" s="64" t="s">
        <v>121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6"/>
      <c r="M154" s="43"/>
    </row>
    <row r="155" spans="1:13" x14ac:dyDescent="0.25">
      <c r="L155" s="2"/>
    </row>
    <row r="156" spans="1:13" ht="20.100000000000001" customHeight="1" x14ac:dyDescent="0.3">
      <c r="A156" s="67" t="s">
        <v>9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9"/>
      <c r="M156" s="42"/>
    </row>
    <row r="157" spans="1:13" s="2" customFormat="1" ht="17.100000000000001" customHeight="1" x14ac:dyDescent="0.25">
      <c r="A157" s="1" t="s">
        <v>103</v>
      </c>
      <c r="B157" s="1"/>
      <c r="D157" s="11" t="s">
        <v>104</v>
      </c>
      <c r="K157" s="52"/>
    </row>
    <row r="158" spans="1:13" ht="17.100000000000001" customHeight="1" x14ac:dyDescent="0.25">
      <c r="A158" s="1" t="s">
        <v>20</v>
      </c>
    </row>
    <row r="159" spans="1:13" ht="17.100000000000001" customHeight="1" x14ac:dyDescent="0.25">
      <c r="A159" s="1" t="s">
        <v>13</v>
      </c>
      <c r="F159" s="62" t="s">
        <v>16</v>
      </c>
      <c r="G159" s="63"/>
    </row>
    <row r="160" spans="1:13" ht="17.100000000000001" customHeight="1" x14ac:dyDescent="0.25">
      <c r="B160" s="25" t="s">
        <v>80</v>
      </c>
      <c r="E160" s="13" t="s">
        <v>14</v>
      </c>
      <c r="F160" s="7">
        <v>50</v>
      </c>
      <c r="G160" s="1" t="s">
        <v>19</v>
      </c>
    </row>
    <row r="161" spans="1:8" ht="17.100000000000001" customHeight="1" x14ac:dyDescent="0.25">
      <c r="B161" s="25" t="s">
        <v>80</v>
      </c>
      <c r="E161" s="13" t="s">
        <v>15</v>
      </c>
      <c r="F161" s="12">
        <v>40</v>
      </c>
      <c r="G161" s="1" t="s">
        <v>19</v>
      </c>
    </row>
    <row r="162" spans="1:8" ht="17.100000000000001" customHeight="1" x14ac:dyDescent="0.25">
      <c r="B162" s="25"/>
      <c r="E162" s="13"/>
      <c r="F162" s="2"/>
    </row>
    <row r="163" spans="1:8" ht="17.100000000000001" customHeight="1" x14ac:dyDescent="0.25">
      <c r="A163" s="1" t="s">
        <v>97</v>
      </c>
      <c r="B163" s="25"/>
      <c r="E163" s="13"/>
      <c r="F163" s="33" t="s">
        <v>98</v>
      </c>
    </row>
    <row r="164" spans="1:8" ht="17.100000000000001" customHeight="1" x14ac:dyDescent="0.25">
      <c r="B164" s="25" t="s">
        <v>81</v>
      </c>
      <c r="E164" s="13" t="s">
        <v>14</v>
      </c>
      <c r="F164" s="8"/>
    </row>
    <row r="165" spans="1:8" ht="17.100000000000001" customHeight="1" x14ac:dyDescent="0.25">
      <c r="B165" s="25" t="s">
        <v>81</v>
      </c>
      <c r="E165" s="13" t="s">
        <v>15</v>
      </c>
      <c r="F165" s="8"/>
    </row>
    <row r="166" spans="1:8" ht="17.100000000000001" customHeight="1" x14ac:dyDescent="0.25">
      <c r="B166" s="25"/>
      <c r="E166" s="13"/>
      <c r="F166" s="2"/>
    </row>
    <row r="167" spans="1:8" ht="17.100000000000001" customHeight="1" x14ac:dyDescent="0.25">
      <c r="A167" s="1" t="s">
        <v>138</v>
      </c>
      <c r="B167" s="25"/>
      <c r="E167" s="13"/>
      <c r="F167" s="11" t="s">
        <v>35</v>
      </c>
    </row>
    <row r="168" spans="1:8" ht="17.100000000000001" customHeight="1" x14ac:dyDescent="0.25">
      <c r="B168" s="1" t="s">
        <v>12</v>
      </c>
      <c r="F168" s="8">
        <v>50</v>
      </c>
      <c r="G168" s="1" t="s">
        <v>17</v>
      </c>
    </row>
    <row r="169" spans="1:8" ht="17.100000000000001" customHeight="1" x14ac:dyDescent="0.25">
      <c r="B169" s="45" t="s">
        <v>136</v>
      </c>
      <c r="C169" s="45"/>
      <c r="D169" s="45"/>
      <c r="E169" s="46"/>
      <c r="F169" s="8">
        <v>200</v>
      </c>
      <c r="G169" s="1" t="s">
        <v>18</v>
      </c>
      <c r="H169" s="1" t="s">
        <v>21</v>
      </c>
    </row>
    <row r="170" spans="1:8" ht="17.100000000000001" customHeight="1" x14ac:dyDescent="0.25">
      <c r="B170" s="1" t="s">
        <v>137</v>
      </c>
      <c r="E170" s="13"/>
      <c r="F170" s="8">
        <v>50</v>
      </c>
      <c r="G170" s="1" t="s">
        <v>18</v>
      </c>
    </row>
    <row r="171" spans="1:8" ht="17.100000000000001" customHeight="1" x14ac:dyDescent="0.25">
      <c r="B171" s="1" t="s">
        <v>139</v>
      </c>
      <c r="E171" s="13" t="s">
        <v>14</v>
      </c>
      <c r="F171" s="34">
        <f>36.3+10*LOG(F169)+10*LOG(25/F168)</f>
        <v>56.3</v>
      </c>
      <c r="G171" s="1" t="s">
        <v>19</v>
      </c>
    </row>
    <row r="172" spans="1:8" ht="17.100000000000001" customHeight="1" x14ac:dyDescent="0.25">
      <c r="B172" s="1" t="s">
        <v>139</v>
      </c>
      <c r="E172" s="13" t="s">
        <v>15</v>
      </c>
      <c r="F172" s="34">
        <f>36.3+10*LOG(F170)+10*LOG(25/F168)</f>
        <v>50.279400086720372</v>
      </c>
      <c r="G172" s="1" t="s">
        <v>19</v>
      </c>
    </row>
    <row r="173" spans="1:8" ht="17.100000000000001" customHeight="1" x14ac:dyDescent="0.25"/>
    <row r="174" spans="1:8" ht="17.100000000000001" customHeight="1" x14ac:dyDescent="0.25">
      <c r="A174" s="1" t="s">
        <v>140</v>
      </c>
      <c r="F174" s="11" t="s">
        <v>30</v>
      </c>
    </row>
    <row r="175" spans="1:8" ht="17.100000000000001" customHeight="1" x14ac:dyDescent="0.25">
      <c r="B175" s="1" t="s">
        <v>142</v>
      </c>
      <c r="E175" s="13" t="s">
        <v>14</v>
      </c>
      <c r="F175" s="35"/>
      <c r="G175" s="1" t="s">
        <v>19</v>
      </c>
    </row>
    <row r="176" spans="1:8" ht="17.100000000000001" customHeight="1" x14ac:dyDescent="0.25">
      <c r="B176" s="1" t="s">
        <v>142</v>
      </c>
      <c r="E176" s="13" t="s">
        <v>15</v>
      </c>
      <c r="F176" s="35"/>
      <c r="G176" s="1" t="s">
        <v>19</v>
      </c>
    </row>
    <row r="177" spans="1:13" ht="17.100000000000001" customHeight="1" x14ac:dyDescent="0.25"/>
    <row r="178" spans="1:13" ht="17.100000000000001" customHeight="1" x14ac:dyDescent="0.25">
      <c r="A178" s="1" t="s">
        <v>141</v>
      </c>
      <c r="F178" s="11" t="s">
        <v>30</v>
      </c>
    </row>
    <row r="179" spans="1:13" ht="17.100000000000001" customHeight="1" x14ac:dyDescent="0.25">
      <c r="B179" s="1" t="s">
        <v>142</v>
      </c>
      <c r="E179" s="13" t="s">
        <v>14</v>
      </c>
      <c r="F179" s="35"/>
      <c r="G179" s="1" t="s">
        <v>19</v>
      </c>
    </row>
    <row r="180" spans="1:13" ht="17.100000000000001" customHeight="1" x14ac:dyDescent="0.25">
      <c r="B180" s="1" t="s">
        <v>142</v>
      </c>
      <c r="E180" s="13" t="s">
        <v>15</v>
      </c>
      <c r="F180" s="35"/>
      <c r="G180" s="1" t="s">
        <v>19</v>
      </c>
    </row>
    <row r="181" spans="1:13" ht="17.100000000000001" customHeight="1" x14ac:dyDescent="0.25"/>
    <row r="182" spans="1:13" ht="17.100000000000001" customHeight="1" x14ac:dyDescent="0.25">
      <c r="A182" s="1" t="s">
        <v>22</v>
      </c>
    </row>
    <row r="183" spans="1:13" ht="17.100000000000001" customHeight="1" x14ac:dyDescent="0.25">
      <c r="B183" s="25" t="s">
        <v>80</v>
      </c>
      <c r="E183" s="13" t="s">
        <v>14</v>
      </c>
      <c r="F183" s="12">
        <v>30</v>
      </c>
      <c r="G183" s="1" t="s">
        <v>19</v>
      </c>
    </row>
    <row r="184" spans="1:13" ht="17.100000000000001" customHeight="1" x14ac:dyDescent="0.25">
      <c r="B184" s="25" t="s">
        <v>80</v>
      </c>
      <c r="E184" s="13" t="s">
        <v>15</v>
      </c>
      <c r="F184" s="12">
        <v>25</v>
      </c>
      <c r="G184" s="1" t="s">
        <v>19</v>
      </c>
    </row>
    <row r="185" spans="1:13" ht="17.100000000000001" customHeight="1" x14ac:dyDescent="0.25">
      <c r="B185" s="25"/>
      <c r="D185" s="13"/>
    </row>
    <row r="186" spans="1:13" ht="17.100000000000001" customHeight="1" x14ac:dyDescent="0.25">
      <c r="A186" s="13" t="s">
        <v>23</v>
      </c>
      <c r="D186" s="11" t="s">
        <v>35</v>
      </c>
    </row>
    <row r="187" spans="1:13" ht="17.100000000000001" customHeight="1" x14ac:dyDescent="0.25">
      <c r="A187" s="13"/>
      <c r="C187" s="10"/>
      <c r="D187" s="13"/>
      <c r="H187" s="61" t="s">
        <v>164</v>
      </c>
      <c r="I187" s="61"/>
      <c r="J187" s="61"/>
      <c r="K187" s="61"/>
    </row>
    <row r="188" spans="1:13" ht="17.100000000000001" customHeight="1" x14ac:dyDescent="0.25">
      <c r="A188" s="17" t="s">
        <v>57</v>
      </c>
      <c r="B188" s="24"/>
      <c r="C188" s="24"/>
      <c r="D188" s="24"/>
      <c r="E188" s="2"/>
      <c r="H188" s="61"/>
      <c r="I188" s="61"/>
      <c r="J188" s="61"/>
      <c r="K188" s="61"/>
      <c r="L188" s="2"/>
      <c r="M188" s="2"/>
    </row>
    <row r="189" spans="1:13" ht="17.100000000000001" customHeight="1" x14ac:dyDescent="0.25">
      <c r="A189" s="13" t="s">
        <v>94</v>
      </c>
      <c r="B189" s="22">
        <v>15</v>
      </c>
      <c r="C189" s="25" t="s">
        <v>64</v>
      </c>
      <c r="H189" s="2"/>
      <c r="I189" s="27"/>
      <c r="J189" s="2"/>
      <c r="K189" s="49">
        <f>K274</f>
        <v>0</v>
      </c>
      <c r="M189" s="2"/>
    </row>
    <row r="190" spans="1:13" ht="17.100000000000001" customHeight="1" x14ac:dyDescent="0.25">
      <c r="B190" s="22">
        <v>16</v>
      </c>
      <c r="C190" s="25" t="s">
        <v>65</v>
      </c>
      <c r="H190" s="2"/>
      <c r="I190" s="27"/>
      <c r="J190" s="2"/>
      <c r="K190" s="49">
        <f>K275</f>
        <v>0</v>
      </c>
      <c r="M190" s="2"/>
    </row>
    <row r="191" spans="1:13" ht="17.100000000000001" customHeight="1" x14ac:dyDescent="0.25">
      <c r="B191" s="22">
        <v>17</v>
      </c>
      <c r="C191" s="25" t="s">
        <v>66</v>
      </c>
      <c r="H191" s="2"/>
      <c r="I191" s="27"/>
      <c r="J191" s="2"/>
      <c r="K191" s="49">
        <f>K276</f>
        <v>0</v>
      </c>
      <c r="M191" s="2"/>
    </row>
    <row r="192" spans="1:13" ht="17.100000000000001" customHeight="1" thickBot="1" x14ac:dyDescent="0.3">
      <c r="B192" s="22">
        <v>18</v>
      </c>
      <c r="C192" s="25" t="s">
        <v>67</v>
      </c>
      <c r="H192" s="2"/>
      <c r="I192" s="27"/>
      <c r="J192" s="2"/>
      <c r="K192" s="58">
        <f>K277</f>
        <v>0</v>
      </c>
      <c r="M192" s="2"/>
    </row>
    <row r="193" spans="1:13" ht="17.100000000000001" customHeight="1" x14ac:dyDescent="0.25">
      <c r="H193" s="1" t="s">
        <v>106</v>
      </c>
      <c r="K193" s="59">
        <f>SUM(K189:K192)</f>
        <v>0</v>
      </c>
    </row>
    <row r="194" spans="1:13" ht="50.1" customHeight="1" x14ac:dyDescent="0.25">
      <c r="A194" s="64" t="s">
        <v>121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6"/>
      <c r="M194" s="43"/>
    </row>
    <row r="195" spans="1:13" x14ac:dyDescent="0.25">
      <c r="L195" s="2"/>
    </row>
    <row r="196" spans="1:13" ht="20.100000000000001" customHeight="1" x14ac:dyDescent="0.3">
      <c r="A196" s="67" t="s">
        <v>10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9"/>
      <c r="M196" s="42"/>
    </row>
    <row r="197" spans="1:13" ht="17.100000000000001" customHeight="1" x14ac:dyDescent="0.25">
      <c r="A197" s="1" t="s">
        <v>103</v>
      </c>
      <c r="D197" s="11" t="s">
        <v>104</v>
      </c>
      <c r="E197" s="2"/>
      <c r="F197" s="2"/>
      <c r="G197" s="2"/>
      <c r="H197" s="2"/>
      <c r="I197" s="2"/>
      <c r="J197" s="2"/>
      <c r="K197" s="52"/>
      <c r="L197" s="2"/>
      <c r="M197" s="2"/>
    </row>
    <row r="198" spans="1:13" ht="17.100000000000001" customHeight="1" x14ac:dyDescent="0.25">
      <c r="A198" s="1" t="s">
        <v>132</v>
      </c>
      <c r="C198" s="13" t="s">
        <v>23</v>
      </c>
      <c r="D198" s="11" t="s">
        <v>35</v>
      </c>
    </row>
    <row r="199" spans="1:13" ht="17.100000000000001" customHeight="1" x14ac:dyDescent="0.25">
      <c r="C199" s="13"/>
      <c r="D199" s="10"/>
      <c r="H199" s="61" t="s">
        <v>164</v>
      </c>
      <c r="I199" s="61"/>
      <c r="J199" s="61"/>
      <c r="K199" s="61"/>
    </row>
    <row r="200" spans="1:13" ht="17.100000000000001" customHeight="1" x14ac:dyDescent="0.25">
      <c r="A200" s="17" t="s">
        <v>57</v>
      </c>
      <c r="B200" s="17"/>
      <c r="C200" s="17"/>
      <c r="D200" s="17"/>
      <c r="E200" s="3"/>
      <c r="H200" s="61"/>
      <c r="I200" s="61"/>
      <c r="J200" s="61"/>
      <c r="K200" s="61"/>
      <c r="L200" s="2"/>
      <c r="M200" s="2"/>
    </row>
    <row r="201" spans="1:13" ht="17.100000000000001" customHeight="1" x14ac:dyDescent="0.25">
      <c r="A201" s="13" t="s">
        <v>94</v>
      </c>
      <c r="B201" s="20">
        <v>19</v>
      </c>
      <c r="C201" s="1" t="s">
        <v>24</v>
      </c>
      <c r="D201" s="3"/>
      <c r="E201" s="3"/>
      <c r="I201" s="27"/>
      <c r="J201" s="2"/>
      <c r="K201" s="49">
        <f>K278</f>
        <v>0</v>
      </c>
      <c r="M201" s="2"/>
    </row>
    <row r="202" spans="1:13" ht="17.100000000000001" customHeight="1" x14ac:dyDescent="0.25">
      <c r="A202" s="9"/>
      <c r="I202" s="27"/>
      <c r="J202" s="2"/>
      <c r="K202" s="52"/>
      <c r="L202" s="2"/>
      <c r="M202" s="2"/>
    </row>
    <row r="203" spans="1:13" ht="17.100000000000001" customHeight="1" x14ac:dyDescent="0.25">
      <c r="A203" s="1" t="s">
        <v>130</v>
      </c>
      <c r="C203" s="13" t="s">
        <v>23</v>
      </c>
      <c r="D203" s="11" t="s">
        <v>35</v>
      </c>
      <c r="I203" s="27"/>
      <c r="J203" s="2"/>
      <c r="K203" s="52"/>
      <c r="L203" s="2"/>
      <c r="M203" s="2"/>
    </row>
    <row r="204" spans="1:13" ht="17.100000000000001" customHeight="1" x14ac:dyDescent="0.25">
      <c r="A204" s="1" t="s">
        <v>131</v>
      </c>
      <c r="C204" s="13" t="s">
        <v>23</v>
      </c>
      <c r="D204" s="11" t="s">
        <v>35</v>
      </c>
      <c r="I204" s="27"/>
      <c r="J204" s="2"/>
      <c r="K204" s="52"/>
      <c r="L204" s="2"/>
      <c r="M204" s="2"/>
    </row>
    <row r="205" spans="1:13" ht="17.100000000000001" customHeight="1" x14ac:dyDescent="0.25">
      <c r="C205" s="13"/>
      <c r="D205" s="10"/>
      <c r="H205" s="61" t="s">
        <v>164</v>
      </c>
      <c r="I205" s="61"/>
      <c r="J205" s="61"/>
      <c r="K205" s="61"/>
      <c r="L205" s="2"/>
      <c r="M205" s="2"/>
    </row>
    <row r="206" spans="1:13" ht="17.100000000000001" customHeight="1" x14ac:dyDescent="0.25">
      <c r="A206" s="17" t="s">
        <v>57</v>
      </c>
      <c r="B206" s="17"/>
      <c r="C206" s="17"/>
      <c r="D206" s="17"/>
      <c r="E206" s="3"/>
      <c r="H206" s="61"/>
      <c r="I206" s="61"/>
      <c r="J206" s="61"/>
      <c r="K206" s="61"/>
      <c r="L206" s="2"/>
      <c r="M206" s="2"/>
    </row>
    <row r="207" spans="1:13" ht="17.100000000000001" customHeight="1" x14ac:dyDescent="0.25">
      <c r="A207" s="13" t="s">
        <v>94</v>
      </c>
      <c r="B207" s="22">
        <v>20</v>
      </c>
      <c r="C207" s="1" t="s">
        <v>26</v>
      </c>
      <c r="I207" s="27"/>
      <c r="J207" s="2"/>
      <c r="K207" s="49">
        <f>K279</f>
        <v>0</v>
      </c>
      <c r="M207" s="2"/>
    </row>
    <row r="208" spans="1:13" ht="17.100000000000001" customHeight="1" x14ac:dyDescent="0.25">
      <c r="A208" s="13"/>
      <c r="B208" s="22">
        <v>21</v>
      </c>
      <c r="C208" s="1" t="s">
        <v>27</v>
      </c>
      <c r="I208" s="27"/>
      <c r="J208" s="2"/>
      <c r="K208" s="49">
        <f>K280</f>
        <v>0</v>
      </c>
      <c r="M208" s="2"/>
    </row>
    <row r="209" spans="1:13" ht="17.100000000000001" customHeight="1" thickBot="1" x14ac:dyDescent="0.3">
      <c r="A209" s="13"/>
      <c r="B209" s="22">
        <v>22</v>
      </c>
      <c r="C209" s="1" t="s">
        <v>28</v>
      </c>
      <c r="I209" s="27"/>
      <c r="J209" s="2"/>
      <c r="K209" s="58">
        <f>K281</f>
        <v>0</v>
      </c>
      <c r="M209" s="2"/>
    </row>
    <row r="210" spans="1:13" ht="17.100000000000001" customHeight="1" x14ac:dyDescent="0.25">
      <c r="A210" s="9"/>
      <c r="H210" s="1" t="s">
        <v>106</v>
      </c>
      <c r="K210" s="59">
        <f>SUM(K207:K209)</f>
        <v>0</v>
      </c>
    </row>
    <row r="211" spans="1:13" ht="50.1" customHeight="1" x14ac:dyDescent="0.25">
      <c r="A211" s="64" t="s">
        <v>121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6"/>
      <c r="M211" s="43"/>
    </row>
    <row r="212" spans="1:13" x14ac:dyDescent="0.25">
      <c r="A212" s="9"/>
      <c r="L212" s="2"/>
    </row>
    <row r="213" spans="1:13" ht="20.100000000000001" customHeight="1" x14ac:dyDescent="0.3">
      <c r="A213" s="67" t="s">
        <v>11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9"/>
      <c r="M213" s="42"/>
    </row>
    <row r="214" spans="1:13" s="2" customFormat="1" ht="17.100000000000001" customHeight="1" x14ac:dyDescent="0.25">
      <c r="A214" s="1" t="s">
        <v>103</v>
      </c>
      <c r="B214" s="1"/>
      <c r="D214" s="11" t="s">
        <v>104</v>
      </c>
      <c r="K214" s="52"/>
    </row>
    <row r="215" spans="1:13" ht="17.100000000000001" customHeight="1" x14ac:dyDescent="0.25">
      <c r="A215" s="1" t="s">
        <v>29</v>
      </c>
      <c r="D215" s="32" t="s">
        <v>30</v>
      </c>
    </row>
    <row r="216" spans="1:13" ht="17.100000000000001" customHeight="1" x14ac:dyDescent="0.25">
      <c r="A216" s="1" t="s">
        <v>133</v>
      </c>
      <c r="D216" s="4"/>
      <c r="E216" s="6"/>
      <c r="F216" s="3"/>
    </row>
    <row r="217" spans="1:13" ht="17.100000000000001" customHeight="1" x14ac:dyDescent="0.25"/>
    <row r="218" spans="1:13" ht="17.100000000000001" customHeight="1" x14ac:dyDescent="0.25">
      <c r="A218" s="1" t="s">
        <v>31</v>
      </c>
      <c r="D218" s="8"/>
      <c r="E218" s="1" t="s">
        <v>32</v>
      </c>
    </row>
    <row r="219" spans="1:13" ht="17.100000000000001" customHeight="1" x14ac:dyDescent="0.25">
      <c r="D219" s="2"/>
    </row>
    <row r="220" spans="1:13" ht="17.100000000000001" customHeight="1" x14ac:dyDescent="0.25">
      <c r="A220" s="1" t="s">
        <v>61</v>
      </c>
      <c r="C220" s="13" t="s">
        <v>23</v>
      </c>
      <c r="D220" s="11" t="s">
        <v>35</v>
      </c>
    </row>
    <row r="221" spans="1:13" ht="17.100000000000001" customHeight="1" x14ac:dyDescent="0.25">
      <c r="C221" s="13"/>
      <c r="D221" s="10"/>
      <c r="H221" s="61" t="s">
        <v>164</v>
      </c>
      <c r="I221" s="61"/>
      <c r="J221" s="61"/>
      <c r="K221" s="61"/>
    </row>
    <row r="222" spans="1:13" ht="17.100000000000001" customHeight="1" x14ac:dyDescent="0.25">
      <c r="A222" s="17" t="s">
        <v>57</v>
      </c>
      <c r="B222" s="17"/>
      <c r="C222" s="17"/>
      <c r="D222" s="17"/>
      <c r="E222" s="3"/>
      <c r="H222" s="61"/>
      <c r="I222" s="61"/>
      <c r="J222" s="61"/>
      <c r="K222" s="61"/>
      <c r="L222" s="2"/>
      <c r="M222" s="2"/>
    </row>
    <row r="223" spans="1:13" ht="17.100000000000001" customHeight="1" x14ac:dyDescent="0.25">
      <c r="A223" s="13" t="s">
        <v>94</v>
      </c>
      <c r="B223" s="22">
        <v>23</v>
      </c>
      <c r="C223" s="1" t="s">
        <v>33</v>
      </c>
      <c r="H223" s="2"/>
      <c r="I223" s="27"/>
      <c r="J223" s="2"/>
      <c r="K223" s="49">
        <f>K282</f>
        <v>0</v>
      </c>
      <c r="M223" s="2"/>
    </row>
    <row r="224" spans="1:13" ht="17.100000000000001" customHeight="1" x14ac:dyDescent="0.25">
      <c r="B224" s="22">
        <v>24</v>
      </c>
      <c r="C224" s="1" t="s">
        <v>34</v>
      </c>
      <c r="H224" s="2"/>
      <c r="I224" s="21"/>
      <c r="J224" s="2"/>
      <c r="K224" s="49">
        <f>K283</f>
        <v>0</v>
      </c>
      <c r="M224" s="2"/>
    </row>
    <row r="225" spans="1:13" ht="17.100000000000001" customHeight="1" thickBot="1" x14ac:dyDescent="0.3">
      <c r="B225" s="22">
        <v>25</v>
      </c>
      <c r="C225" s="1" t="s">
        <v>117</v>
      </c>
      <c r="K225" s="58">
        <f>K284</f>
        <v>0</v>
      </c>
    </row>
    <row r="226" spans="1:13" ht="17.100000000000001" customHeight="1" x14ac:dyDescent="0.25">
      <c r="H226" s="1" t="s">
        <v>106</v>
      </c>
      <c r="K226" s="59">
        <f>SUM(K223:K225)</f>
        <v>0</v>
      </c>
    </row>
    <row r="227" spans="1:13" ht="50.1" customHeight="1" x14ac:dyDescent="0.25">
      <c r="A227" s="64" t="s">
        <v>121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6"/>
      <c r="M227" s="43"/>
    </row>
    <row r="228" spans="1:13" x14ac:dyDescent="0.25">
      <c r="L228" s="2"/>
    </row>
    <row r="229" spans="1:13" ht="20.100000000000001" customHeight="1" x14ac:dyDescent="0.3">
      <c r="A229" s="67" t="s">
        <v>143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9"/>
      <c r="M229" s="42"/>
    </row>
    <row r="230" spans="1:13" ht="17.100000000000001" customHeight="1" x14ac:dyDescent="0.25">
      <c r="A230" s="1" t="s">
        <v>103</v>
      </c>
      <c r="C230" s="2"/>
      <c r="D230" s="11" t="s">
        <v>144</v>
      </c>
      <c r="E230" s="2"/>
      <c r="F230" s="2"/>
      <c r="G230" s="2"/>
      <c r="H230" s="2"/>
      <c r="I230" s="2"/>
      <c r="J230" s="2"/>
      <c r="K230" s="52"/>
      <c r="L230" s="2"/>
      <c r="M230" s="2"/>
    </row>
    <row r="231" spans="1:13" ht="17.100000000000001" customHeight="1" x14ac:dyDescent="0.25">
      <c r="A231" s="13" t="s">
        <v>23</v>
      </c>
      <c r="C231" s="2"/>
      <c r="D231" s="11" t="s">
        <v>30</v>
      </c>
      <c r="E231" s="2"/>
      <c r="F231" s="2"/>
      <c r="G231" s="2"/>
      <c r="H231" s="2"/>
      <c r="I231" s="2"/>
      <c r="J231" s="2"/>
      <c r="K231" s="52"/>
      <c r="L231" s="2"/>
      <c r="M231" s="2"/>
    </row>
    <row r="232" spans="1:13" ht="17.100000000000001" customHeight="1" x14ac:dyDescent="0.25">
      <c r="A232" s="13"/>
      <c r="C232" s="2"/>
      <c r="E232" s="2"/>
      <c r="F232" s="2"/>
      <c r="G232" s="2"/>
      <c r="H232" s="2"/>
      <c r="I232" s="2"/>
      <c r="J232" s="2"/>
      <c r="K232" s="52"/>
      <c r="L232" s="2"/>
      <c r="M232" s="2"/>
    </row>
    <row r="233" spans="1:13" ht="17.100000000000001" customHeight="1" x14ac:dyDescent="0.25">
      <c r="A233" s="13" t="s">
        <v>149</v>
      </c>
      <c r="C233" s="2" t="s">
        <v>148</v>
      </c>
      <c r="D233" s="11" t="s">
        <v>154</v>
      </c>
      <c r="E233" s="2"/>
      <c r="F233" s="2"/>
      <c r="G233" s="2"/>
      <c r="H233" s="2"/>
      <c r="I233" s="2"/>
      <c r="J233" s="2"/>
      <c r="K233" s="52"/>
      <c r="L233" s="2"/>
      <c r="M233" s="2"/>
    </row>
    <row r="234" spans="1:13" ht="17.100000000000001" customHeight="1" x14ac:dyDescent="0.25">
      <c r="A234" s="13"/>
      <c r="C234" s="2"/>
      <c r="E234" s="2"/>
      <c r="F234" s="2"/>
      <c r="G234" s="2"/>
      <c r="H234" s="2"/>
      <c r="I234" s="2"/>
      <c r="J234" s="2"/>
      <c r="K234" s="52"/>
      <c r="L234" s="2"/>
      <c r="M234" s="2"/>
    </row>
    <row r="235" spans="1:13" ht="17.100000000000001" customHeight="1" x14ac:dyDescent="0.25">
      <c r="A235" s="13" t="s">
        <v>146</v>
      </c>
      <c r="C235" s="2"/>
      <c r="D235" s="11" t="s">
        <v>153</v>
      </c>
      <c r="E235" s="2"/>
      <c r="F235" s="2"/>
      <c r="G235" s="2"/>
      <c r="H235" s="2"/>
      <c r="I235" s="2"/>
      <c r="J235" s="2"/>
      <c r="K235" s="52"/>
      <c r="L235" s="2"/>
      <c r="M235" s="2"/>
    </row>
    <row r="236" spans="1:13" ht="17.100000000000001" customHeight="1" x14ac:dyDescent="0.25">
      <c r="A236" s="13" t="s">
        <v>150</v>
      </c>
      <c r="C236" s="2"/>
      <c r="D236" s="11" t="s">
        <v>151</v>
      </c>
      <c r="E236" s="2"/>
      <c r="F236" s="2"/>
      <c r="G236" s="2"/>
      <c r="H236" s="2"/>
      <c r="I236" s="2"/>
      <c r="J236" s="2"/>
      <c r="K236" s="52"/>
      <c r="L236" s="2"/>
      <c r="M236" s="2"/>
    </row>
    <row r="237" spans="1:13" ht="17.100000000000001" customHeight="1" x14ac:dyDescent="0.25">
      <c r="A237" s="13" t="s">
        <v>147</v>
      </c>
      <c r="C237" s="2"/>
      <c r="D237" s="11" t="s">
        <v>152</v>
      </c>
      <c r="E237" s="2"/>
      <c r="F237" s="2"/>
      <c r="G237" s="2"/>
      <c r="H237" s="2"/>
      <c r="I237" s="2"/>
      <c r="J237" s="2"/>
      <c r="K237" s="52"/>
      <c r="L237" s="2"/>
      <c r="M237" s="2"/>
    </row>
    <row r="238" spans="1:13" ht="17.100000000000001" customHeight="1" x14ac:dyDescent="0.25">
      <c r="A238" s="13"/>
      <c r="C238" s="10"/>
      <c r="H238" s="61" t="s">
        <v>164</v>
      </c>
      <c r="I238" s="61"/>
      <c r="J238" s="61"/>
      <c r="K238" s="61"/>
    </row>
    <row r="239" spans="1:13" ht="17.100000000000001" customHeight="1" x14ac:dyDescent="0.25">
      <c r="A239" s="17" t="s">
        <v>57</v>
      </c>
      <c r="B239" s="24"/>
      <c r="C239" s="24"/>
      <c r="D239" s="24"/>
      <c r="E239" s="2"/>
      <c r="H239" s="61"/>
      <c r="I239" s="61"/>
      <c r="J239" s="61"/>
      <c r="K239" s="61"/>
      <c r="L239" s="2"/>
      <c r="M239" s="2"/>
    </row>
    <row r="240" spans="1:13" ht="17.100000000000001" customHeight="1" thickBot="1" x14ac:dyDescent="0.3">
      <c r="A240" s="13" t="s">
        <v>94</v>
      </c>
      <c r="B240" s="22" t="s">
        <v>158</v>
      </c>
      <c r="C240" s="1" t="s">
        <v>155</v>
      </c>
      <c r="H240" s="2"/>
      <c r="I240" s="21"/>
      <c r="J240" s="2"/>
      <c r="K240" s="58">
        <f>K354</f>
        <v>0</v>
      </c>
      <c r="M240" s="2"/>
    </row>
    <row r="241" spans="1:13" ht="17.100000000000001" customHeight="1" x14ac:dyDescent="0.25">
      <c r="H241" s="1" t="s">
        <v>106</v>
      </c>
      <c r="K241" s="59">
        <f>SUM(K240)</f>
        <v>0</v>
      </c>
    </row>
    <row r="242" spans="1:13" ht="50.1" customHeight="1" x14ac:dyDescent="0.25">
      <c r="A242" s="64" t="s">
        <v>121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6"/>
      <c r="M242" s="43"/>
    </row>
    <row r="243" spans="1:13" x14ac:dyDescent="0.25">
      <c r="L243" s="2"/>
    </row>
    <row r="244" spans="1:13" ht="16.5" thickBot="1" x14ac:dyDescent="0.3">
      <c r="H244" s="9" t="s">
        <v>165</v>
      </c>
      <c r="L244" s="2"/>
    </row>
    <row r="245" spans="1:13" ht="20.100000000000001" customHeight="1" thickBot="1" x14ac:dyDescent="0.3">
      <c r="H245" s="9"/>
      <c r="K245" s="60">
        <f>K37+K47+K60+K70+K80+K92+K102+K113+K124+K144+K153+K193+K210+K226+K241</f>
        <v>0</v>
      </c>
    </row>
    <row r="246" spans="1:13" x14ac:dyDescent="0.25">
      <c r="L246" s="2"/>
    </row>
    <row r="247" spans="1:13" ht="20.100000000000001" customHeight="1" x14ac:dyDescent="0.25">
      <c r="A247" s="73" t="s">
        <v>99</v>
      </c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5"/>
      <c r="M247" s="42"/>
    </row>
    <row r="248" spans="1:13" ht="17.100000000000001" customHeight="1" x14ac:dyDescent="0.25">
      <c r="A248" s="47" t="s">
        <v>102</v>
      </c>
      <c r="B248" s="47"/>
      <c r="C248" s="47"/>
      <c r="D248" s="47"/>
      <c r="H248" s="36"/>
    </row>
    <row r="249" spans="1:13" ht="17.100000000000001" customHeight="1" x14ac:dyDescent="0.25">
      <c r="A249" s="13" t="s">
        <v>94</v>
      </c>
    </row>
    <row r="250" spans="1:13" ht="17.100000000000001" customHeight="1" x14ac:dyDescent="0.25">
      <c r="A250" s="22">
        <v>1</v>
      </c>
      <c r="B250" s="1" t="s">
        <v>92</v>
      </c>
      <c r="G250" s="50">
        <v>300</v>
      </c>
      <c r="H250" s="1" t="s">
        <v>39</v>
      </c>
      <c r="I250" s="8">
        <v>0</v>
      </c>
      <c r="J250" s="1" t="s">
        <v>55</v>
      </c>
      <c r="K250" s="48">
        <f>G250*I250</f>
        <v>0</v>
      </c>
      <c r="L250" s="1" t="s">
        <v>56</v>
      </c>
    </row>
    <row r="251" spans="1:13" ht="17.100000000000001" customHeight="1" x14ac:dyDescent="0.25">
      <c r="A251" s="22">
        <v>2</v>
      </c>
      <c r="B251" s="3" t="s">
        <v>91</v>
      </c>
      <c r="F251" s="1" t="s">
        <v>83</v>
      </c>
      <c r="G251" s="51">
        <v>15000</v>
      </c>
      <c r="H251" s="1" t="s">
        <v>39</v>
      </c>
      <c r="I251" s="8">
        <v>0</v>
      </c>
      <c r="J251" s="1" t="s">
        <v>55</v>
      </c>
      <c r="K251" s="48">
        <f t="shared" ref="K251:K256" si="0">G251*I251</f>
        <v>0</v>
      </c>
      <c r="L251" s="1" t="s">
        <v>56</v>
      </c>
    </row>
    <row r="252" spans="1:13" ht="17.100000000000001" customHeight="1" x14ac:dyDescent="0.25">
      <c r="A252" s="22"/>
      <c r="B252" s="3"/>
      <c r="F252" s="3" t="s">
        <v>84</v>
      </c>
      <c r="G252" s="51">
        <v>22000</v>
      </c>
      <c r="H252" s="1" t="s">
        <v>39</v>
      </c>
      <c r="I252" s="8">
        <v>0</v>
      </c>
      <c r="J252" s="1" t="s">
        <v>55</v>
      </c>
      <c r="K252" s="48">
        <f t="shared" si="0"/>
        <v>0</v>
      </c>
      <c r="L252" s="1" t="s">
        <v>56</v>
      </c>
    </row>
    <row r="253" spans="1:13" ht="17.100000000000001" customHeight="1" x14ac:dyDescent="0.25">
      <c r="A253" s="22"/>
      <c r="B253" s="3"/>
      <c r="F253" s="1" t="s">
        <v>85</v>
      </c>
      <c r="G253" s="51">
        <v>30000</v>
      </c>
      <c r="H253" s="1" t="s">
        <v>39</v>
      </c>
      <c r="I253" s="8">
        <v>0</v>
      </c>
      <c r="J253" s="1" t="s">
        <v>55</v>
      </c>
      <c r="K253" s="48">
        <f t="shared" si="0"/>
        <v>0</v>
      </c>
      <c r="L253" s="1" t="s">
        <v>56</v>
      </c>
    </row>
    <row r="254" spans="1:13" ht="17.100000000000001" customHeight="1" x14ac:dyDescent="0.25">
      <c r="A254" s="22">
        <v>3</v>
      </c>
      <c r="B254" s="3" t="s">
        <v>70</v>
      </c>
      <c r="F254" s="1" t="s">
        <v>88</v>
      </c>
      <c r="G254" s="50">
        <v>5000</v>
      </c>
      <c r="H254" s="1" t="s">
        <v>39</v>
      </c>
      <c r="I254" s="8">
        <v>0</v>
      </c>
      <c r="J254" s="1" t="s">
        <v>55</v>
      </c>
      <c r="K254" s="48">
        <f t="shared" si="0"/>
        <v>0</v>
      </c>
      <c r="L254" s="1" t="s">
        <v>56</v>
      </c>
    </row>
    <row r="255" spans="1:13" ht="17.100000000000001" customHeight="1" x14ac:dyDescent="0.25">
      <c r="A255" s="22"/>
      <c r="B255" s="3"/>
      <c r="F255" s="3" t="s">
        <v>89</v>
      </c>
      <c r="G255" s="50">
        <v>8500</v>
      </c>
      <c r="H255" s="1" t="s">
        <v>39</v>
      </c>
      <c r="I255" s="8">
        <v>0</v>
      </c>
      <c r="J255" s="1" t="s">
        <v>55</v>
      </c>
      <c r="K255" s="48">
        <f t="shared" si="0"/>
        <v>0</v>
      </c>
      <c r="L255" s="1" t="s">
        <v>56</v>
      </c>
    </row>
    <row r="256" spans="1:13" ht="17.100000000000001" customHeight="1" x14ac:dyDescent="0.25">
      <c r="A256" s="22"/>
      <c r="B256" s="3"/>
      <c r="F256" s="1" t="s">
        <v>90</v>
      </c>
      <c r="G256" s="50">
        <v>15000</v>
      </c>
      <c r="H256" s="1" t="s">
        <v>39</v>
      </c>
      <c r="I256" s="8">
        <v>0</v>
      </c>
      <c r="J256" s="1" t="s">
        <v>55</v>
      </c>
      <c r="K256" s="48">
        <f t="shared" si="0"/>
        <v>0</v>
      </c>
      <c r="L256" s="1" t="s">
        <v>56</v>
      </c>
    </row>
    <row r="257" spans="1:12" ht="17.100000000000001" customHeight="1" x14ac:dyDescent="0.25">
      <c r="A257" s="22">
        <v>4</v>
      </c>
      <c r="B257" s="1" t="s">
        <v>37</v>
      </c>
      <c r="G257" s="50">
        <v>400</v>
      </c>
      <c r="H257" s="1" t="s">
        <v>39</v>
      </c>
      <c r="I257" s="8">
        <v>0</v>
      </c>
      <c r="J257" s="1" t="s">
        <v>55</v>
      </c>
      <c r="K257" s="48">
        <f>G257*I257</f>
        <v>0</v>
      </c>
      <c r="L257" s="1" t="s">
        <v>56</v>
      </c>
    </row>
    <row r="258" spans="1:12" ht="17.100000000000001" customHeight="1" x14ac:dyDescent="0.25">
      <c r="A258" s="22">
        <v>5</v>
      </c>
      <c r="B258" s="3" t="s">
        <v>36</v>
      </c>
      <c r="F258" s="1" t="s">
        <v>83</v>
      </c>
      <c r="G258" s="50">
        <v>2000</v>
      </c>
      <c r="H258" s="1" t="s">
        <v>39</v>
      </c>
      <c r="I258" s="8">
        <v>0</v>
      </c>
      <c r="J258" s="1" t="s">
        <v>55</v>
      </c>
      <c r="K258" s="48">
        <f t="shared" ref="K258:K267" si="1">G258*I258</f>
        <v>0</v>
      </c>
      <c r="L258" s="1" t="s">
        <v>56</v>
      </c>
    </row>
    <row r="259" spans="1:12" ht="17.100000000000001" customHeight="1" x14ac:dyDescent="0.25">
      <c r="A259" s="22"/>
      <c r="B259" s="3"/>
      <c r="F259" s="3" t="s">
        <v>84</v>
      </c>
      <c r="G259" s="50">
        <v>3000</v>
      </c>
      <c r="H259" s="1" t="s">
        <v>39</v>
      </c>
      <c r="I259" s="8">
        <v>0</v>
      </c>
      <c r="J259" s="1" t="s">
        <v>55</v>
      </c>
      <c r="K259" s="48">
        <f t="shared" si="1"/>
        <v>0</v>
      </c>
      <c r="L259" s="1" t="s">
        <v>56</v>
      </c>
    </row>
    <row r="260" spans="1:12" ht="17.100000000000001" customHeight="1" x14ac:dyDescent="0.25">
      <c r="A260" s="22"/>
      <c r="B260" s="3"/>
      <c r="F260" s="1" t="s">
        <v>85</v>
      </c>
      <c r="G260" s="50">
        <v>5000</v>
      </c>
      <c r="H260" s="1" t="s">
        <v>39</v>
      </c>
      <c r="I260" s="8">
        <v>0</v>
      </c>
      <c r="J260" s="1" t="s">
        <v>55</v>
      </c>
      <c r="K260" s="48">
        <f t="shared" si="1"/>
        <v>0</v>
      </c>
      <c r="L260" s="1" t="s">
        <v>56</v>
      </c>
    </row>
    <row r="261" spans="1:12" ht="17.100000000000001" customHeight="1" x14ac:dyDescent="0.25">
      <c r="A261" s="22">
        <v>6</v>
      </c>
      <c r="B261" s="1" t="s">
        <v>87</v>
      </c>
      <c r="F261" s="1" t="s">
        <v>83</v>
      </c>
      <c r="G261" s="50">
        <v>1000</v>
      </c>
      <c r="H261" s="1" t="s">
        <v>39</v>
      </c>
      <c r="I261" s="8">
        <v>0</v>
      </c>
      <c r="J261" s="1" t="s">
        <v>55</v>
      </c>
      <c r="K261" s="48">
        <f t="shared" si="1"/>
        <v>0</v>
      </c>
      <c r="L261" s="1" t="s">
        <v>56</v>
      </c>
    </row>
    <row r="262" spans="1:12" ht="17.100000000000001" customHeight="1" x14ac:dyDescent="0.25">
      <c r="A262" s="22"/>
      <c r="F262" s="3" t="s">
        <v>84</v>
      </c>
      <c r="G262" s="50">
        <v>1500</v>
      </c>
      <c r="H262" s="1" t="s">
        <v>39</v>
      </c>
      <c r="I262" s="8">
        <v>0</v>
      </c>
      <c r="J262" s="1" t="s">
        <v>55</v>
      </c>
      <c r="K262" s="48">
        <f t="shared" si="1"/>
        <v>0</v>
      </c>
      <c r="L262" s="1" t="s">
        <v>56</v>
      </c>
    </row>
    <row r="263" spans="1:12" ht="17.100000000000001" customHeight="1" x14ac:dyDescent="0.25">
      <c r="A263" s="22"/>
      <c r="F263" s="1" t="s">
        <v>85</v>
      </c>
      <c r="G263" s="50">
        <v>3000</v>
      </c>
      <c r="H263" s="1" t="s">
        <v>39</v>
      </c>
      <c r="I263" s="8">
        <v>0</v>
      </c>
      <c r="J263" s="1" t="s">
        <v>55</v>
      </c>
      <c r="K263" s="48">
        <f t="shared" si="1"/>
        <v>0</v>
      </c>
      <c r="L263" s="1" t="s">
        <v>56</v>
      </c>
    </row>
    <row r="264" spans="1:12" ht="33" customHeight="1" x14ac:dyDescent="0.25">
      <c r="A264" s="22">
        <v>7</v>
      </c>
      <c r="B264" s="72" t="s">
        <v>93</v>
      </c>
      <c r="C264" s="72"/>
      <c r="D264" s="72"/>
      <c r="E264" s="72"/>
      <c r="F264" s="1" t="s">
        <v>122</v>
      </c>
      <c r="G264" s="51">
        <v>300</v>
      </c>
      <c r="H264" s="1" t="s">
        <v>108</v>
      </c>
      <c r="I264" s="8">
        <v>0</v>
      </c>
      <c r="J264" s="1" t="s">
        <v>109</v>
      </c>
      <c r="K264" s="48">
        <f t="shared" si="1"/>
        <v>0</v>
      </c>
      <c r="L264" s="1" t="s">
        <v>56</v>
      </c>
    </row>
    <row r="265" spans="1:12" ht="17.100000000000001" customHeight="1" x14ac:dyDescent="0.25">
      <c r="A265" s="22">
        <v>8</v>
      </c>
      <c r="B265" s="1" t="s">
        <v>86</v>
      </c>
      <c r="F265" s="1" t="s">
        <v>83</v>
      </c>
      <c r="G265" s="50">
        <v>2000</v>
      </c>
      <c r="H265" s="1" t="s">
        <v>39</v>
      </c>
      <c r="I265" s="8">
        <v>0</v>
      </c>
      <c r="J265" s="1" t="s">
        <v>55</v>
      </c>
      <c r="K265" s="49">
        <f t="shared" si="1"/>
        <v>0</v>
      </c>
      <c r="L265" s="1" t="s">
        <v>56</v>
      </c>
    </row>
    <row r="266" spans="1:12" ht="17.100000000000001" customHeight="1" x14ac:dyDescent="0.25">
      <c r="A266" s="22"/>
      <c r="F266" s="3" t="s">
        <v>84</v>
      </c>
      <c r="G266" s="50">
        <v>5000</v>
      </c>
      <c r="H266" s="1" t="s">
        <v>39</v>
      </c>
      <c r="I266" s="8">
        <v>0</v>
      </c>
      <c r="J266" s="1" t="s">
        <v>55</v>
      </c>
      <c r="K266" s="49">
        <f t="shared" si="1"/>
        <v>0</v>
      </c>
      <c r="L266" s="1" t="s">
        <v>56</v>
      </c>
    </row>
    <row r="267" spans="1:12" ht="17.100000000000001" customHeight="1" x14ac:dyDescent="0.25">
      <c r="A267" s="22"/>
      <c r="F267" s="1" t="s">
        <v>85</v>
      </c>
      <c r="G267" s="50">
        <v>7500</v>
      </c>
      <c r="H267" s="1" t="s">
        <v>39</v>
      </c>
      <c r="I267" s="8">
        <v>0</v>
      </c>
      <c r="J267" s="1" t="s">
        <v>55</v>
      </c>
      <c r="K267" s="49">
        <f t="shared" si="1"/>
        <v>0</v>
      </c>
      <c r="L267" s="1" t="s">
        <v>56</v>
      </c>
    </row>
    <row r="268" spans="1:12" ht="17.100000000000001" customHeight="1" x14ac:dyDescent="0.25">
      <c r="A268" s="22">
        <v>9</v>
      </c>
      <c r="B268" s="1" t="s">
        <v>40</v>
      </c>
      <c r="G268" s="50">
        <v>1700</v>
      </c>
      <c r="H268" s="1" t="s">
        <v>39</v>
      </c>
      <c r="I268" s="8">
        <v>0</v>
      </c>
      <c r="J268" s="1" t="s">
        <v>55</v>
      </c>
      <c r="K268" s="49">
        <f>G268*I268</f>
        <v>0</v>
      </c>
      <c r="L268" s="1" t="s">
        <v>56</v>
      </c>
    </row>
    <row r="269" spans="1:12" ht="33" customHeight="1" x14ac:dyDescent="0.25">
      <c r="A269" s="22">
        <v>10</v>
      </c>
      <c r="B269" s="72" t="s">
        <v>101</v>
      </c>
      <c r="C269" s="72"/>
      <c r="D269" s="72"/>
      <c r="E269" s="72"/>
      <c r="F269" s="44"/>
      <c r="G269" s="51">
        <v>2000</v>
      </c>
      <c r="H269" s="1" t="s">
        <v>39</v>
      </c>
      <c r="I269" s="8">
        <v>0</v>
      </c>
      <c r="J269" s="1" t="s">
        <v>55</v>
      </c>
      <c r="K269" s="49">
        <f>G269*I269</f>
        <v>0</v>
      </c>
      <c r="L269" s="1" t="s">
        <v>56</v>
      </c>
    </row>
    <row r="270" spans="1:12" ht="17.100000000000001" customHeight="1" x14ac:dyDescent="0.25">
      <c r="A270" s="22">
        <v>11</v>
      </c>
      <c r="B270" s="1" t="s">
        <v>120</v>
      </c>
      <c r="G270" s="51">
        <v>1000</v>
      </c>
      <c r="H270" s="1" t="s">
        <v>25</v>
      </c>
      <c r="I270" s="8">
        <v>0</v>
      </c>
      <c r="J270" s="1" t="s">
        <v>54</v>
      </c>
      <c r="K270" s="49">
        <f t="shared" ref="K270:K285" si="2">G270*I270</f>
        <v>0</v>
      </c>
      <c r="L270" s="1" t="s">
        <v>56</v>
      </c>
    </row>
    <row r="271" spans="1:12" ht="17.100000000000001" customHeight="1" x14ac:dyDescent="0.25">
      <c r="A271" s="22">
        <v>12</v>
      </c>
      <c r="B271" s="1" t="s">
        <v>41</v>
      </c>
      <c r="G271" s="51">
        <v>650</v>
      </c>
      <c r="H271" s="1" t="s">
        <v>25</v>
      </c>
      <c r="I271" s="8">
        <v>0</v>
      </c>
      <c r="J271" s="1" t="s">
        <v>54</v>
      </c>
      <c r="K271" s="49">
        <f t="shared" si="2"/>
        <v>0</v>
      </c>
      <c r="L271" s="1" t="s">
        <v>56</v>
      </c>
    </row>
    <row r="272" spans="1:12" ht="17.100000000000001" customHeight="1" x14ac:dyDescent="0.25">
      <c r="A272" s="22">
        <v>13</v>
      </c>
      <c r="B272" s="1" t="s">
        <v>42</v>
      </c>
      <c r="G272" s="51">
        <v>900</v>
      </c>
      <c r="H272" s="1" t="s">
        <v>25</v>
      </c>
      <c r="I272" s="8">
        <v>0</v>
      </c>
      <c r="J272" s="1" t="s">
        <v>54</v>
      </c>
      <c r="K272" s="49">
        <f t="shared" si="2"/>
        <v>0</v>
      </c>
      <c r="L272" s="1" t="s">
        <v>56</v>
      </c>
    </row>
    <row r="273" spans="1:12" ht="17.100000000000001" customHeight="1" x14ac:dyDescent="0.25">
      <c r="A273" s="22">
        <v>14</v>
      </c>
      <c r="B273" s="1" t="s">
        <v>43</v>
      </c>
      <c r="G273" s="51">
        <v>1000</v>
      </c>
      <c r="H273" s="1" t="s">
        <v>25</v>
      </c>
      <c r="I273" s="8">
        <v>0</v>
      </c>
      <c r="J273" s="1" t="s">
        <v>54</v>
      </c>
      <c r="K273" s="49">
        <f t="shared" si="2"/>
        <v>0</v>
      </c>
      <c r="L273" s="1" t="s">
        <v>56</v>
      </c>
    </row>
    <row r="274" spans="1:12" ht="17.100000000000001" customHeight="1" x14ac:dyDescent="0.25">
      <c r="A274" s="22">
        <v>15</v>
      </c>
      <c r="B274" s="25" t="s">
        <v>64</v>
      </c>
      <c r="G274" s="51">
        <v>1500</v>
      </c>
      <c r="H274" s="1" t="s">
        <v>25</v>
      </c>
      <c r="I274" s="8">
        <v>0</v>
      </c>
      <c r="J274" s="1" t="s">
        <v>54</v>
      </c>
      <c r="K274" s="49">
        <f t="shared" si="2"/>
        <v>0</v>
      </c>
      <c r="L274" s="1" t="s">
        <v>56</v>
      </c>
    </row>
    <row r="275" spans="1:12" ht="17.100000000000001" customHeight="1" x14ac:dyDescent="0.25">
      <c r="A275" s="22">
        <v>16</v>
      </c>
      <c r="B275" s="25" t="s">
        <v>65</v>
      </c>
      <c r="G275" s="51">
        <v>1700</v>
      </c>
      <c r="H275" s="1" t="s">
        <v>25</v>
      </c>
      <c r="I275" s="8">
        <v>0</v>
      </c>
      <c r="J275" s="1" t="s">
        <v>54</v>
      </c>
      <c r="K275" s="49">
        <f t="shared" si="2"/>
        <v>0</v>
      </c>
      <c r="L275" s="1" t="s">
        <v>56</v>
      </c>
    </row>
    <row r="276" spans="1:12" ht="17.100000000000001" customHeight="1" x14ac:dyDescent="0.25">
      <c r="A276" s="22">
        <v>17</v>
      </c>
      <c r="B276" s="25" t="s">
        <v>66</v>
      </c>
      <c r="G276" s="51">
        <v>1900</v>
      </c>
      <c r="H276" s="1" t="s">
        <v>25</v>
      </c>
      <c r="I276" s="8">
        <v>0</v>
      </c>
      <c r="J276" s="1" t="s">
        <v>54</v>
      </c>
      <c r="K276" s="49">
        <f t="shared" si="2"/>
        <v>0</v>
      </c>
      <c r="L276" s="1" t="s">
        <v>56</v>
      </c>
    </row>
    <row r="277" spans="1:12" ht="17.100000000000001" customHeight="1" x14ac:dyDescent="0.25">
      <c r="A277" s="22">
        <v>18</v>
      </c>
      <c r="B277" s="25" t="s">
        <v>67</v>
      </c>
      <c r="G277" s="51">
        <v>2100</v>
      </c>
      <c r="H277" s="1" t="s">
        <v>25</v>
      </c>
      <c r="I277" s="8">
        <v>0</v>
      </c>
      <c r="J277" s="1" t="s">
        <v>54</v>
      </c>
      <c r="K277" s="49">
        <f t="shared" si="2"/>
        <v>0</v>
      </c>
      <c r="L277" s="1" t="s">
        <v>56</v>
      </c>
    </row>
    <row r="278" spans="1:12" ht="17.100000000000001" customHeight="1" x14ac:dyDescent="0.25">
      <c r="A278" s="22">
        <v>19</v>
      </c>
      <c r="B278" s="1" t="s">
        <v>24</v>
      </c>
      <c r="G278" s="51">
        <v>170</v>
      </c>
      <c r="H278" s="1" t="s">
        <v>25</v>
      </c>
      <c r="I278" s="8">
        <v>0</v>
      </c>
      <c r="J278" s="1" t="s">
        <v>54</v>
      </c>
      <c r="K278" s="49">
        <f t="shared" si="2"/>
        <v>0</v>
      </c>
      <c r="L278" s="1" t="s">
        <v>56</v>
      </c>
    </row>
    <row r="279" spans="1:12" ht="17.100000000000001" customHeight="1" x14ac:dyDescent="0.25">
      <c r="A279" s="22">
        <v>20</v>
      </c>
      <c r="B279" s="1" t="s">
        <v>26</v>
      </c>
      <c r="G279" s="51">
        <v>180</v>
      </c>
      <c r="H279" s="1" t="s">
        <v>25</v>
      </c>
      <c r="I279" s="8">
        <v>0</v>
      </c>
      <c r="J279" s="1" t="s">
        <v>54</v>
      </c>
      <c r="K279" s="49">
        <f t="shared" si="2"/>
        <v>0</v>
      </c>
      <c r="L279" s="1" t="s">
        <v>56</v>
      </c>
    </row>
    <row r="280" spans="1:12" ht="17.100000000000001" customHeight="1" x14ac:dyDescent="0.25">
      <c r="A280" s="22">
        <v>21</v>
      </c>
      <c r="B280" s="1" t="s">
        <v>119</v>
      </c>
      <c r="G280" s="51">
        <v>320</v>
      </c>
      <c r="H280" s="1" t="s">
        <v>25</v>
      </c>
      <c r="I280" s="8">
        <v>0</v>
      </c>
      <c r="J280" s="1" t="s">
        <v>54</v>
      </c>
      <c r="K280" s="49">
        <f t="shared" si="2"/>
        <v>0</v>
      </c>
      <c r="L280" s="1" t="s">
        <v>56</v>
      </c>
    </row>
    <row r="281" spans="1:12" ht="16.5" customHeight="1" x14ac:dyDescent="0.25">
      <c r="A281" s="22">
        <v>22</v>
      </c>
      <c r="B281" s="70" t="s">
        <v>118</v>
      </c>
      <c r="C281" s="70"/>
      <c r="D281" s="70"/>
      <c r="E281" s="70"/>
      <c r="F281" s="70"/>
      <c r="G281" s="51">
        <v>320</v>
      </c>
      <c r="H281" s="1" t="s">
        <v>25</v>
      </c>
      <c r="I281" s="8">
        <v>0</v>
      </c>
      <c r="J281" s="1" t="s">
        <v>54</v>
      </c>
      <c r="K281" s="49">
        <f t="shared" si="2"/>
        <v>0</v>
      </c>
      <c r="L281" s="1" t="s">
        <v>56</v>
      </c>
    </row>
    <row r="282" spans="1:12" ht="17.100000000000001" customHeight="1" x14ac:dyDescent="0.25">
      <c r="A282" s="22">
        <v>23</v>
      </c>
      <c r="B282" s="1" t="s">
        <v>33</v>
      </c>
      <c r="G282" s="51">
        <v>300</v>
      </c>
      <c r="H282" s="1" t="s">
        <v>25</v>
      </c>
      <c r="I282" s="8">
        <v>0</v>
      </c>
      <c r="J282" s="1" t="s">
        <v>54</v>
      </c>
      <c r="K282" s="49">
        <f t="shared" si="2"/>
        <v>0</v>
      </c>
      <c r="L282" s="1" t="s">
        <v>56</v>
      </c>
    </row>
    <row r="283" spans="1:12" ht="17.100000000000001" customHeight="1" x14ac:dyDescent="0.25">
      <c r="A283" s="22">
        <v>24</v>
      </c>
      <c r="B283" s="1" t="s">
        <v>34</v>
      </c>
      <c r="G283" s="51">
        <v>350</v>
      </c>
      <c r="H283" s="1" t="s">
        <v>25</v>
      </c>
      <c r="I283" s="8">
        <v>0</v>
      </c>
      <c r="J283" s="1" t="s">
        <v>54</v>
      </c>
      <c r="K283" s="49">
        <f t="shared" si="2"/>
        <v>0</v>
      </c>
      <c r="L283" s="1" t="s">
        <v>56</v>
      </c>
    </row>
    <row r="284" spans="1:12" ht="17.100000000000001" customHeight="1" x14ac:dyDescent="0.25">
      <c r="A284" s="22">
        <v>25</v>
      </c>
      <c r="B284" s="1" t="s">
        <v>117</v>
      </c>
      <c r="G284" s="51">
        <v>500</v>
      </c>
      <c r="H284" s="1" t="s">
        <v>25</v>
      </c>
      <c r="I284" s="8">
        <v>0</v>
      </c>
      <c r="J284" s="1" t="s">
        <v>54</v>
      </c>
      <c r="K284" s="49">
        <f t="shared" si="2"/>
        <v>0</v>
      </c>
      <c r="L284" s="1" t="s">
        <v>56</v>
      </c>
    </row>
    <row r="285" spans="1:12" ht="17.100000000000001" customHeight="1" x14ac:dyDescent="0.25">
      <c r="A285" s="22">
        <v>26</v>
      </c>
      <c r="B285" s="1" t="s">
        <v>134</v>
      </c>
      <c r="G285" s="51">
        <v>300</v>
      </c>
      <c r="H285" s="1" t="s">
        <v>25</v>
      </c>
      <c r="I285" s="8">
        <v>0</v>
      </c>
      <c r="J285" s="1" t="s">
        <v>54</v>
      </c>
      <c r="K285" s="49">
        <f t="shared" si="2"/>
        <v>0</v>
      </c>
      <c r="L285" s="1" t="s">
        <v>56</v>
      </c>
    </row>
    <row r="286" spans="1:12" ht="33" customHeight="1" x14ac:dyDescent="0.25">
      <c r="A286" s="22" t="s">
        <v>158</v>
      </c>
      <c r="B286" s="71" t="s">
        <v>155</v>
      </c>
      <c r="C286" s="71"/>
      <c r="D286" s="71"/>
      <c r="E286" s="71"/>
      <c r="F286" s="71"/>
      <c r="G286" s="37" t="s">
        <v>157</v>
      </c>
      <c r="I286" s="8">
        <v>0</v>
      </c>
      <c r="J286" s="1" t="s">
        <v>145</v>
      </c>
      <c r="K286" s="49">
        <f>I286</f>
        <v>0</v>
      </c>
      <c r="L286" s="1" t="s">
        <v>56</v>
      </c>
    </row>
    <row r="291" spans="2:8" x14ac:dyDescent="0.25">
      <c r="B291" s="1" t="s">
        <v>159</v>
      </c>
      <c r="H291" s="1" t="s">
        <v>160</v>
      </c>
    </row>
    <row r="293" spans="2:8" x14ac:dyDescent="0.25">
      <c r="B293" s="38"/>
      <c r="C293" s="38"/>
      <c r="D293" s="36"/>
    </row>
  </sheetData>
  <mergeCells count="57">
    <mergeCell ref="A114:L114"/>
    <mergeCell ref="A116:L116"/>
    <mergeCell ref="H76:K77"/>
    <mergeCell ref="H89:K90"/>
    <mergeCell ref="A50:L50"/>
    <mergeCell ref="A61:L61"/>
    <mergeCell ref="A63:L63"/>
    <mergeCell ref="A71:L71"/>
    <mergeCell ref="A105:L105"/>
    <mergeCell ref="A73:L73"/>
    <mergeCell ref="A81:L81"/>
    <mergeCell ref="A83:L83"/>
    <mergeCell ref="A1:L1"/>
    <mergeCell ref="H44:K45"/>
    <mergeCell ref="H54:K55"/>
    <mergeCell ref="H67:K68"/>
    <mergeCell ref="F12:G12"/>
    <mergeCell ref="A3:L3"/>
    <mergeCell ref="A4:L4"/>
    <mergeCell ref="A5:L5"/>
    <mergeCell ref="A28:L28"/>
    <mergeCell ref="A38:L38"/>
    <mergeCell ref="A40:L40"/>
    <mergeCell ref="H32:K33"/>
    <mergeCell ref="A48:L48"/>
    <mergeCell ref="B286:F286"/>
    <mergeCell ref="B264:E264"/>
    <mergeCell ref="B269:E269"/>
    <mergeCell ref="H138:K139"/>
    <mergeCell ref="H150:K151"/>
    <mergeCell ref="H187:K188"/>
    <mergeCell ref="H199:K200"/>
    <mergeCell ref="H205:K206"/>
    <mergeCell ref="A227:L227"/>
    <mergeCell ref="A229:L229"/>
    <mergeCell ref="A242:L242"/>
    <mergeCell ref="A247:L247"/>
    <mergeCell ref="H221:K222"/>
    <mergeCell ref="A213:L213"/>
    <mergeCell ref="A147:L147"/>
    <mergeCell ref="A154:L154"/>
    <mergeCell ref="H238:K239"/>
    <mergeCell ref="F159:G159"/>
    <mergeCell ref="A93:L93"/>
    <mergeCell ref="A95:L95"/>
    <mergeCell ref="B281:F281"/>
    <mergeCell ref="A156:L156"/>
    <mergeCell ref="A194:L194"/>
    <mergeCell ref="A211:L211"/>
    <mergeCell ref="A196:L196"/>
    <mergeCell ref="A125:L125"/>
    <mergeCell ref="A127:L127"/>
    <mergeCell ref="A145:L145"/>
    <mergeCell ref="H98:K99"/>
    <mergeCell ref="H110:K111"/>
    <mergeCell ref="H119:K120"/>
    <mergeCell ref="A103:L103"/>
  </mergeCells>
  <dataValidations disablePrompts="1" count="17">
    <dataValidation type="list" allowBlank="1" showInputMessage="1" showErrorMessage="1" sqref="D197 D64 D96 D106 D148 D157 D117 D84 D214 D29 D51 D41 D74" xr:uid="{00000000-0002-0000-0000-000000000000}">
      <formula1>"mjerenjem,procjenom"</formula1>
    </dataValidation>
    <dataValidation type="list" allowBlank="1" showInputMessage="1" showErrorMessage="1" sqref="D215 D231 F178 F174 D137 D186 D85:D86 D129:D131 D149 D198 D220 D203:D204 F167" xr:uid="{00000000-0002-0000-0000-000001000000}">
      <formula1>"da,ne"</formula1>
    </dataValidation>
    <dataValidation type="list" allowBlank="1" showInputMessage="1" showErrorMessage="1" sqref="D75 D109 D107 D118 D97 D88 D42:D43 D65:D66 D52:D53 D30:D31" xr:uid="{00000000-0002-0000-0000-000002000000}">
      <formula1>"da,djelomično,ne"</formula1>
    </dataValidation>
    <dataValidation type="list" allowBlank="1" showInputMessage="1" showErrorMessage="1" sqref="F163" xr:uid="{00000000-0002-0000-0000-000003000000}">
      <formula1>"mjerena,karta buke,pretpostavljena"</formula1>
    </dataValidation>
    <dataValidation type="list" allowBlank="1" showInputMessage="1" showErrorMessage="1" sqref="F159" xr:uid="{00000000-0002-0000-0000-000004000000}">
      <mc:AlternateContent xmlns:x12ac="http://schemas.microsoft.com/office/spreadsheetml/2011/1/ac" xmlns:mc="http://schemas.openxmlformats.org/markup-compatibility/2006">
        <mc:Choice Requires="x12ac">
          <x12ac:list>"1. odmor, oporavak",2. stanovanje,3. mješovita stambena,4. mješovita poslovna,5. gospodarska</x12ac:list>
        </mc:Choice>
        <mc:Fallback>
          <formula1>"1. odmor, oporavak,2. stanovanje,3. mješovita stambena,4. mješovita poslovna,5. gospodarska"</formula1>
        </mc:Fallback>
      </mc:AlternateContent>
    </dataValidation>
    <dataValidation type="list" allowBlank="1" showInputMessage="1" showErrorMessage="1" sqref="F160" xr:uid="{00000000-0002-0000-0000-000005000000}">
      <formula1>"50,55,55,65"</formula1>
    </dataValidation>
    <dataValidation type="list" allowBlank="1" showInputMessage="1" showErrorMessage="1" sqref="F161" xr:uid="{00000000-0002-0000-0000-000006000000}">
      <formula1>"40,40,45,50"</formula1>
    </dataValidation>
    <dataValidation type="list" allowBlank="1" showInputMessage="1" showErrorMessage="1" sqref="F183" xr:uid="{00000000-0002-0000-0000-000007000000}">
      <formula1>"30,35,40"</formula1>
    </dataValidation>
    <dataValidation type="list" allowBlank="1" showInputMessage="1" showErrorMessage="1" sqref="F184" xr:uid="{00000000-0002-0000-0000-000008000000}">
      <formula1>"25,30"</formula1>
    </dataValidation>
    <dataValidation type="list" allowBlank="1" showInputMessage="1" showErrorMessage="1" sqref="D133" xr:uid="{00000000-0002-0000-0000-000009000000}">
      <formula1>"vanjski,unutarnji,staklo,kombinacija"</formula1>
    </dataValidation>
    <dataValidation type="list" allowBlank="1" showInputMessage="1" showErrorMessage="1" sqref="F17:F19" xr:uid="{00000000-0002-0000-0000-00000A000000}">
      <formula1>"S,SI,I,JI,J,JZ,Z,SZ"</formula1>
    </dataValidation>
    <dataValidation type="list" allowBlank="1" showInputMessage="1" showErrorMessage="1" sqref="F12" xr:uid="{00000000-0002-0000-0000-00000B000000}">
      <formula1>"višestambena,obiteljska kuća,uredska,obrazovna,bolnica,hotel/restoran,sportska dvorana,trgovina,ostale nestambene"</formula1>
    </dataValidation>
    <dataValidation type="list" allowBlank="1" showInputMessage="1" showErrorMessage="1" sqref="D230" xr:uid="{00000000-0002-0000-0000-00000C000000}">
      <formula1>"pregledom,procjenom"</formula1>
    </dataValidation>
    <dataValidation type="list" allowBlank="1" showInputMessage="1" showErrorMessage="1" sqref="D233" xr:uid="{00000000-0002-0000-0000-00000D000000}">
      <formula1>"vanjska vl.,kondenzat,instalacije,više"</formula1>
    </dataValidation>
    <dataValidation type="list" allowBlank="1" showInputMessage="1" showErrorMessage="1" sqref="D235" xr:uid="{00000000-0002-0000-0000-00000E000000}">
      <formula1>"-,krov,zid,pod"</formula1>
    </dataValidation>
    <dataValidation type="list" allowBlank="1" showInputMessage="1" showErrorMessage="1" sqref="D236" xr:uid="{00000000-0002-0000-0000-00000F000000}">
      <formula1>"-,zid,pod,strop"</formula1>
    </dataValidation>
    <dataValidation type="list" allowBlank="1" showInputMessage="1" showErrorMessage="1" sqref="D237" xr:uid="{00000000-0002-0000-0000-000010000000}">
      <formula1>"-,dovod,odvod"</formula1>
    </dataValidation>
  </dataValidations>
  <pageMargins left="0.78740157480314965" right="0.39370078740157483" top="0.74803149606299213" bottom="0.74803149606299213" header="0.31496062992125984" footer="0.31496062992125984"/>
  <pageSetup paperSize="9" scale="70" orientation="portrait" r:id="rId1"/>
  <headerFooter>
    <oddFooter>&amp;L&amp;"-,Kurziv"&amp;K7A973FAnaliza postojećeg stanja zgrade_ZDRAVI UNUTARNJI KLIMATSKI UVJETI 
S_II_ZUKU_v2021_09_08&amp;R&amp;P/&amp;N</oddFooter>
  </headerFooter>
  <rowBreaks count="5" manualBreakCount="5">
    <brk id="49" max="11" man="1"/>
    <brk id="94" max="11" man="1"/>
    <brk id="146" max="11" man="1"/>
    <brk id="195" max="11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zversic</dc:creator>
  <cp:lastModifiedBy>Nevena Štrbić</cp:lastModifiedBy>
  <cp:lastPrinted>2021-09-08T07:53:47Z</cp:lastPrinted>
  <dcterms:created xsi:type="dcterms:W3CDTF">2021-01-19T19:42:59Z</dcterms:created>
  <dcterms:modified xsi:type="dcterms:W3CDTF">2021-09-08T07:53:56Z</dcterms:modified>
</cp:coreProperties>
</file>