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04" activeTab="0"/>
  </bookViews>
  <sheets>
    <sheet name="Troškovnik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BROJ_CLANOVA">#REF!</definedName>
    <definedName name="BROJ_UGOVORA">#REF!</definedName>
    <definedName name="BRP">#REF!</definedName>
    <definedName name="cijene">#REF!</definedName>
    <definedName name="cijene_spec">#REF!</definedName>
    <definedName name="DATOTEKA">#REF!</definedName>
    <definedName name="DATUM_DANAS">#REF!</definedName>
    <definedName name="DIR_KONZA">#REF!</definedName>
    <definedName name="DIREKTOR">#REF!</definedName>
    <definedName name="INVESTITOR">#REF!</definedName>
    <definedName name="JMBG">#REF!</definedName>
    <definedName name="KAT_OSTEC">#REF!</definedName>
    <definedName name="koef">#REF!</definedName>
    <definedName name="kolicine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OO">'[2]Osn-Pod'!$G$4</definedName>
    <definedName name="OPCINA">#REF!</definedName>
    <definedName name="PODRUCJE">#REF!</definedName>
    <definedName name="POVR_OBNOVE">#REF!</definedName>
    <definedName name="PROJEKTANT1">#REF!</definedName>
    <definedName name="PROJEKTANT2">#REF!</definedName>
    <definedName name="SIFRA_UPUTE">#REF!</definedName>
    <definedName name="VOD_PROJE">#REF!</definedName>
    <definedName name="ZUPANIJA">#REF!</definedName>
    <definedName name="ŽELJKO">#REF!</definedName>
    <definedName name="ŽUPANIJA">'[1]Osn-Pod'!$C$4</definedName>
  </definedNames>
  <calcPr fullCalcOnLoad="1"/>
</workbook>
</file>

<file path=xl/sharedStrings.xml><?xml version="1.0" encoding="utf-8"?>
<sst xmlns="http://schemas.openxmlformats.org/spreadsheetml/2006/main" count="591" uniqueCount="397">
  <si>
    <t>3.1.</t>
  </si>
  <si>
    <t>4.2.</t>
  </si>
  <si>
    <t>4.1.11.</t>
  </si>
  <si>
    <t>4.1.12.</t>
  </si>
  <si>
    <t>RAZNI RADOVI</t>
  </si>
  <si>
    <t>KERAMIČARSKI RADOVI</t>
  </si>
  <si>
    <t>2.1.3.</t>
  </si>
  <si>
    <t>2.1.4.</t>
  </si>
  <si>
    <t>3.2.</t>
  </si>
  <si>
    <t>4.3.</t>
  </si>
  <si>
    <t>4.3.1.</t>
  </si>
  <si>
    <t>IZOLATERSKI RADOVI</t>
  </si>
  <si>
    <t>4.3.2.</t>
  </si>
  <si>
    <t>2.2.</t>
  </si>
  <si>
    <t>2.2.1.</t>
  </si>
  <si>
    <t>4.1.10.</t>
  </si>
  <si>
    <t>VANJSKA STOLARIJA</t>
  </si>
  <si>
    <t>UNUTARNJA STOLARIJA</t>
  </si>
  <si>
    <t>4.1.</t>
  </si>
  <si>
    <t>4.1.13.</t>
  </si>
  <si>
    <t>Količina</t>
  </si>
  <si>
    <t>3.2.3.</t>
  </si>
  <si>
    <t>2.1.</t>
  </si>
  <si>
    <t>2.1.1.</t>
  </si>
  <si>
    <t>4.3.3.</t>
  </si>
  <si>
    <t>4.3.4.</t>
  </si>
  <si>
    <t xml:space="preserve">kom </t>
  </si>
  <si>
    <t>2.1.2.</t>
  </si>
  <si>
    <t>3.</t>
  </si>
  <si>
    <t>ZIDARSKI RADOVI</t>
  </si>
  <si>
    <t>4.</t>
  </si>
  <si>
    <t>VODOVOD I KANALIZACIJA</t>
  </si>
  <si>
    <t>ELEKTROINSTALACIJE</t>
  </si>
  <si>
    <t>1.1.</t>
  </si>
  <si>
    <t>1.</t>
  </si>
  <si>
    <t>5.</t>
  </si>
  <si>
    <t>kom</t>
  </si>
  <si>
    <t>2.</t>
  </si>
  <si>
    <t>STOLARSKI RADOVI</t>
  </si>
  <si>
    <t>KONSTRUKCIJSKI POPRAVCI</t>
  </si>
  <si>
    <t xml:space="preserve">PRIPREMNI RADOVI, DEMONTAŽE I RUŠENJA </t>
  </si>
  <si>
    <t>1.1.1.</t>
  </si>
  <si>
    <t>1.1.2.</t>
  </si>
  <si>
    <t>1.1.3.</t>
  </si>
  <si>
    <t>1.1.4.</t>
  </si>
  <si>
    <t>kompl</t>
  </si>
  <si>
    <t>2.1.7.</t>
  </si>
  <si>
    <t>2.1.8.</t>
  </si>
  <si>
    <t>2.1.9.</t>
  </si>
  <si>
    <t>UKUPNO 2.1.</t>
  </si>
  <si>
    <t xml:space="preserve">a) krilo 61/198,5 cm </t>
  </si>
  <si>
    <t xml:space="preserve">b) krilo 71/198,5 cm </t>
  </si>
  <si>
    <t>UKUPNO 2.2.</t>
  </si>
  <si>
    <t>2. REKAPITULACIJA</t>
  </si>
  <si>
    <t>OBRTNIČKI RADOVI</t>
  </si>
  <si>
    <t>3.1.1.</t>
  </si>
  <si>
    <t>3.1.2.</t>
  </si>
  <si>
    <t>Izrada betonske košuljice C 16/20 (estrih) debljine do 7 cm u kupaonici. Košuljica se izvodi preko prethodno izvedene hidroizolacije poda. Gornja površina izvedene košuljice mora biti ravna i s eventualno potrebnim min. nagibima ako da se na njiu može izvesfinalna podna obloga. Armatura uključena u cijenu.</t>
  </si>
  <si>
    <t>3.1.3.</t>
  </si>
  <si>
    <t>3.1.4.</t>
  </si>
  <si>
    <t>3.1.5.</t>
  </si>
  <si>
    <t>3.1.6.</t>
  </si>
  <si>
    <t>Dobava materijala i izrada podgleda stropne konstrukcije zajedno sa pripadajućom podkonstrukcijom od aluminijskih profila i potrebnim završnim profilima.</t>
  </si>
  <si>
    <t>a) lamperija</t>
  </si>
  <si>
    <t>b) brodski pod d=18 mm</t>
  </si>
  <si>
    <t>Rabiciranje šliceva nakon postave instalacija, sa svim potrebnim materijalom i priborom. Širina šlica do 20 cm.</t>
  </si>
  <si>
    <t>Dvostruko zidarsko bijeljenje unutarnjih zidova i stropova, vapnenim rastvorom radi dezinfekcije.</t>
  </si>
  <si>
    <t>UKUPNO 3.1.</t>
  </si>
  <si>
    <t>3.2.4.</t>
  </si>
  <si>
    <t>Popravak oštećene žbuke podgleda ravnih betonskih ploča i monta stropa. Gruba i fina žbuka podgleda stropa. Gruba žbuka produžnim cementnim mortom marke M-5, a fina žbuka vapnenim mortom marke M-2,5.  Prije žbukanja sve površine prskati rijetkim cementnim mortom.</t>
  </si>
  <si>
    <t>3.2.5.</t>
  </si>
  <si>
    <t>3.2.6.</t>
  </si>
  <si>
    <t>Izrada priključka peći na dimnjak. U cijenu uključeno probijanje otvora, zidarska obrada otvora, te dobava i postava rozete na otvor priključka dimnjaka (prsten s poklopcem).</t>
  </si>
  <si>
    <t>3.2.7.</t>
  </si>
  <si>
    <t>3.2.8.</t>
  </si>
  <si>
    <t>3.2.9.</t>
  </si>
  <si>
    <t>Zidarska priprema kamenih zidova za žbukanje produžnim mortom, prosječne debljine d=4-5 cm.</t>
  </si>
  <si>
    <t>3.2.10.</t>
  </si>
  <si>
    <t>3.2.11.</t>
  </si>
  <si>
    <t>3.2.12.</t>
  </si>
  <si>
    <t>Žbukanje novih podgleda stropova. Gruba žbuka produžnim cementnim mortom marke M-5, a fina žbuka vapnenim mortom marke M-2,5.  Prije žbukanja sve površine prskati rijetkim cementnim mortom.</t>
  </si>
  <si>
    <t>UKUPNO 3.2.</t>
  </si>
  <si>
    <t>3.3.</t>
  </si>
  <si>
    <t>3.3.1.</t>
  </si>
  <si>
    <t>UKUPNO 3.3.</t>
  </si>
  <si>
    <t>3.4.</t>
  </si>
  <si>
    <t>3.4.1.</t>
  </si>
  <si>
    <t>3.4.2.</t>
  </si>
  <si>
    <t>3.4.3.</t>
  </si>
  <si>
    <t>3.4.4.</t>
  </si>
  <si>
    <t>3.4.5.</t>
  </si>
  <si>
    <t>UKUPNO 3.4.</t>
  </si>
  <si>
    <t>3.5.</t>
  </si>
  <si>
    <t>SOBOSLIKARSKO LIČILAČKI RADOVI</t>
  </si>
  <si>
    <t>3.5.1.</t>
  </si>
  <si>
    <t>3.5.2.</t>
  </si>
  <si>
    <t>UKUPNO 3.5.</t>
  </si>
  <si>
    <t>3.6.</t>
  </si>
  <si>
    <t>PROZORSKE KLUPČICE I VRATNI PRAGOVI</t>
  </si>
  <si>
    <t>3.6.1.</t>
  </si>
  <si>
    <t>3.6.2.</t>
  </si>
  <si>
    <t>a) drveni hrastov prag, presjeka 74/48 mm</t>
  </si>
  <si>
    <t>b) metalni prag od L-profila 35/35/4 mm</t>
  </si>
  <si>
    <t>3.6.3.</t>
  </si>
  <si>
    <t>UKUPNO 3.6.</t>
  </si>
  <si>
    <t>3.7.</t>
  </si>
  <si>
    <t>PODOPOLAGAČKI RADOVI</t>
  </si>
  <si>
    <t>3.7.1.</t>
  </si>
  <si>
    <t>3.7.2.</t>
  </si>
  <si>
    <t>3.7.3.</t>
  </si>
  <si>
    <t>3.7.4.</t>
  </si>
  <si>
    <t>UKUPNO 3.7.</t>
  </si>
  <si>
    <t>3. REKAPITULACIJA</t>
  </si>
  <si>
    <t>ZIDARSKI  RADOVI</t>
  </si>
  <si>
    <t>IZOLATERSKI  RADOVI</t>
  </si>
  <si>
    <t>SOBOSLIKARSKI RADOVI</t>
  </si>
  <si>
    <t>INSTALATERSKI RADOVI</t>
  </si>
  <si>
    <t>4.1.2.</t>
  </si>
  <si>
    <t>a) 3/4"</t>
  </si>
  <si>
    <t>b) 1/2"</t>
  </si>
  <si>
    <t>4.1.3.</t>
  </si>
  <si>
    <t>4.1.4.</t>
  </si>
  <si>
    <t>a) PVC 110</t>
  </si>
  <si>
    <t>b) PVC 50</t>
  </si>
  <si>
    <t>4.1.5.</t>
  </si>
  <si>
    <t>kompl.</t>
  </si>
  <si>
    <t>4.1.6.</t>
  </si>
  <si>
    <t>4.1.7.</t>
  </si>
  <si>
    <t>4.1.8.</t>
  </si>
  <si>
    <t>4.1.9.</t>
  </si>
  <si>
    <t>4.1.14.</t>
  </si>
  <si>
    <t>4.1.15.</t>
  </si>
  <si>
    <t>4.1.16.</t>
  </si>
  <si>
    <t>4.1.17.</t>
  </si>
  <si>
    <t>4.1.19.</t>
  </si>
  <si>
    <t>4.1.20.</t>
  </si>
  <si>
    <t>4.1.21.</t>
  </si>
  <si>
    <t>UKUPNO 4.1.</t>
  </si>
  <si>
    <t>4.2.1.</t>
  </si>
  <si>
    <t>4.2.2.</t>
  </si>
  <si>
    <t>UKUPNO 4.2.</t>
  </si>
  <si>
    <t>4.3.5.</t>
  </si>
  <si>
    <t>Dobava i polaganje u PVC 036 napojnog voda 5xP-10 mm, od glavnog osigurača do brojila - predvidivo.</t>
  </si>
  <si>
    <t>4.3.6.</t>
  </si>
  <si>
    <t>Dobava i montaža plafonjere PL 1x60W sa staklom - komplet u sanitarni čvor.</t>
  </si>
  <si>
    <t>4.3.7.</t>
  </si>
  <si>
    <t>Dobava i montaža grla za sijalice u ostalim prostorijama.</t>
  </si>
  <si>
    <t>4.3.8.</t>
  </si>
  <si>
    <t>4.3.10.</t>
  </si>
  <si>
    <t>Dobava i montaža zvona s transformatorom, te tipkala za zvono p/žb.</t>
  </si>
  <si>
    <t>4.3.11.</t>
  </si>
  <si>
    <t>Dobava i montaža kupaonskog indikatora sa 3 tipke 16A.</t>
  </si>
  <si>
    <t>4.3.12.</t>
  </si>
  <si>
    <t>4.3.13.</t>
  </si>
  <si>
    <t>Dobava i montaža utičnice II/p šuko OG montirane p/Žb do visine poklopca (stroj za pranje rublja).</t>
  </si>
  <si>
    <t>4.3.14.</t>
  </si>
  <si>
    <t>4.3.15.</t>
  </si>
  <si>
    <t>4.3.16.</t>
  </si>
  <si>
    <t>4.3.17.</t>
  </si>
  <si>
    <t>4.3.18.</t>
  </si>
  <si>
    <t>4.3.19.</t>
  </si>
  <si>
    <t>Dobava i montaža priključnog mjernog ormarića KPMO 2 Elektra.</t>
  </si>
  <si>
    <t>UKUPNO 4.3.</t>
  </si>
  <si>
    <t>4. REKAPITULACIJA</t>
  </si>
  <si>
    <t>VODOVOD  I  KANALIZACIJA</t>
  </si>
  <si>
    <t>5.1.</t>
  </si>
  <si>
    <t>Dobava i ugradnja poštanskih sandučića od dekapiranog lima s  pločica za prezimena. Obračun po komadu ugrađenog sandučića</t>
  </si>
  <si>
    <t>6.1.</t>
  </si>
  <si>
    <t>6.2.</t>
  </si>
  <si>
    <t>6.3.</t>
  </si>
  <si>
    <t>Izrada izvoda za potrošače izvedeno kabelom PP/R 3x2,5 mm sa svim razvodnim kutijama. Prosječna dužina kabela cca 9 m po izvodu.</t>
  </si>
  <si>
    <t>Ispitivanje elektroinstalacije te izdavanje atesta o otporu izolacije, zaštite od dodirnog napona i ekvipotencijalima met. masa, te predaja istog u nadležni HEP ODO i korisniku.</t>
  </si>
  <si>
    <t>a) prozor do 0,7 m2</t>
  </si>
  <si>
    <t>3.7.5.</t>
  </si>
  <si>
    <t>3.7.6.</t>
  </si>
  <si>
    <t>PDV 25%</t>
  </si>
  <si>
    <t>SVEUKUPNO GRAĐEVINSKI I OBRTNIČKI RADOVI S PDV-om:</t>
  </si>
  <si>
    <t>Ispitivanje ispravnosti postojećeg bojlera od 80 l za pripremu tople vode u sanitarnom čvoru.</t>
  </si>
  <si>
    <t>3.6.4.</t>
  </si>
  <si>
    <t>INSTALACIJA GRIJANJA</t>
  </si>
  <si>
    <t>4.2.3.</t>
  </si>
  <si>
    <t>c) gips kartonske ploče (vlagootporne)</t>
  </si>
  <si>
    <t xml:space="preserve">c) krilo 81/198,5 cm </t>
  </si>
  <si>
    <t>Obijanje dijelova žbuke oštećene od vlage u krugu od cca 1 m. Žbukanje polimer-cementim mortom. Nakon što je podloga spremna, grubo žbukanje produžnim cementim mortom marke M5, a fino žbukanje vapnenim mortom makre M-2,5. Stavka uključuje sav radi i materijal.</t>
  </si>
  <si>
    <t>Izrada betonske košuljice C 16/20 (estrih) debljine do 5 cm. Košuljica se izvodi preko prethodno izvedene hidroizolacije i termoizolacije poda. Košuljica treba biti armirana (min. Q069 ili propilenska vlakna 18mm/900g za sprečavanje mikropukotina). Gornja površina izvedene košuljice mora biti ravna i obrađena tako da se na nju može izvesti finalna podna obloga. Armatura ili vlakna uključena u cijenu.</t>
  </si>
  <si>
    <t>UKUPNO 1.1</t>
  </si>
  <si>
    <t>Montaža nove PVC rozete na ventilacijski otvor.</t>
  </si>
  <si>
    <t>2. STOLARSKI RADOVI - UKUPNO</t>
  </si>
  <si>
    <t>3. OBRTNIČKI RADOVI - UKUPNO</t>
  </si>
  <si>
    <t>4.  INSTALATERSKI RADOVI - UKUPNO</t>
  </si>
  <si>
    <t>SVEUKUPNO:</t>
  </si>
  <si>
    <t>Red. broj:</t>
  </si>
  <si>
    <t>Opis stavke troškovnika</t>
  </si>
  <si>
    <t>Jed. mjere</t>
  </si>
  <si>
    <t>REKAPITULACIJA:</t>
  </si>
  <si>
    <t>Popravak oštećene žbuke na zidovima  od opeke i betona. Gruba i fina žbuka zidova s obradom svih niša, špaleta i slično. Gruba žbuka produžnim cementnim mortom marke M-5, a fina  žbuka vapnenim mortom marke M-2,5.  Prije žbukanja sve površine prskati rijetkim cementnim mortom.</t>
  </si>
  <si>
    <t xml:space="preserve">Skidanje dotrajalih ili oštećenih  podnih obloga s odvozom otpadnog materijala na deponij. Radove treba izvesti do čvrste podloge ili estriha.                       
</t>
  </si>
  <si>
    <t xml:space="preserve">Skidanje dotrajalih ili oštećenih zidnih obloga s odvozom otpadnog materijala na deponij. Radove treba izvesti do čvrste podloge ili estriha.                       
</t>
  </si>
  <si>
    <t>a)  tapeta</t>
  </si>
  <si>
    <t>b) keramičkih pločica</t>
  </si>
  <si>
    <t>c)  gipskartonskih i/ili gipsvlaknstih ploča na zidovima i stropovima</t>
  </si>
  <si>
    <t>d) drvenih obloga</t>
  </si>
  <si>
    <t>e) žbuke</t>
  </si>
  <si>
    <t>f) disperzivnih i drugih premaza</t>
  </si>
  <si>
    <t>a)  keramičkih pločica, linoleuma, tepisona i sl.</t>
  </si>
  <si>
    <t>b)  drvenih obloga (parket, drveni pod, laminat i sl.)</t>
  </si>
  <si>
    <t>c) skidanje glazure ili estriha</t>
  </si>
  <si>
    <t xml:space="preserve">Vađenje postojeće  uništene ili oštećene vanjske stolarije uključujući  pripadajuća sjenila sa svim potrebnim radovima i pomoćnim konstrukcijama, s odvozom  materijala na odlagalište </t>
  </si>
  <si>
    <t>Vađenje postojeće  uništene ili oštećene unutarnje stolarije, sa svim potrebnim radovima, s odvozom materijala na odlagalište</t>
  </si>
  <si>
    <t>m1</t>
  </si>
  <si>
    <t>Stolarski popravak prozora  koji se mogu dovesti u funkciju.</t>
  </si>
  <si>
    <t>Izrada i montaža prozorske klupčice iz pocinčanog lima debljine 0,55 mm razvijene širine do 25 cm.</t>
  </si>
  <si>
    <t>Popravak rolete zamjenom plastičnih letvica</t>
  </si>
  <si>
    <t xml:space="preserve">Dobava i montaža tipskog jednokrilnog krila ulaznih vrata na postojeci dovratnik koji nije oštećen. Vratno krilo izvedeno na roštilju od jelovih letvica, obostrano obloženo medijapanom 6 mm, roštilj ispunjen okiporom (za zvučnu izolaciju), a donji rub krila opremljen brtvom. Kompletna vrata završno obrađena furnirom. Na vratnom krilu predvidjeti otvor sa špijunkom, kvaku, bravu s ključem. </t>
  </si>
  <si>
    <t xml:space="preserve">Popravak oštećenih ulaznih vrata 
</t>
  </si>
  <si>
    <t>Ostakljenje postojećih starih prozora ili balkonskih vrata s jednostrukim ornament staklom debljine 4 mm.</t>
  </si>
  <si>
    <t>Ostakljenje postojećih starih prozora ili balkonskih vrata s IZO staklom 4/16/4 mm.</t>
  </si>
  <si>
    <t xml:space="preserve">Dobava i montaža krila prozora kad se ocijeni da je postojeći okvir kvalitetan, te preostala krila u funkciji. Izrada, isporuka i ugradnja prozorskih krila u postojeće doprozornike iz jelove-smrekove drvene građe i klase s nužnim stolarskim okovom i popravkom doprozornika. Ličenje lazurnom bojom ili grundiranje sa svim predradnjama. Ostakljenje uključeno u cijenu. Sve ostalo prema tehničkim uvjetima za stolarske radove. </t>
  </si>
  <si>
    <t>b) prozor od 0.7 do 1,5 m2</t>
  </si>
  <si>
    <t>Dobava i montaža  drvenog krovnog prozora izrađenih od drvene građe,  četinari I klase, sa središnjim ovjesom, te vodonepropusnim opšavom i unutarnjim sjenilom.  Tehničke karakteristike prozora sukladno normi HRN EN 14 351-1.  U cijenu je uračunat kompletni stolarski okov sukladno funkcijama prozora utvrđenim u narudžbi, dvostruki premaz, od čega je jedan premaz fungicidom a jedan lazurom u svijetlom tonu, ostakljenje IZO staklom debljine d = 4+16+4 mm.</t>
  </si>
  <si>
    <t>Popravak krila vanjske PVC stolarije u slučaju otežanog otvaranja.</t>
  </si>
  <si>
    <t xml:space="preserve">Popravak rolete na (PVC, DRVENOM) otvoru zbog otežanog korištenja. </t>
  </si>
  <si>
    <t xml:space="preserve">Popravak oštećenih sobnih vrata 
</t>
  </si>
  <si>
    <t>Popravak podgleda od trske i pripadajuće podkonstrukcije od letvi na sitnorebričastoj ili drugoj stropnoj konstrukciji, u svemu kao postojeći sa svim potrebnim materijalom.</t>
  </si>
  <si>
    <t>Dobava i montaža kontrolnih vratašca kade od nehrđajućeg čelika, veličine 20x20 cm.</t>
  </si>
  <si>
    <t>Montaža rozete za priključak peći na dimnjak. U cijenu uključeno dobava i postava rozete na otvor priključka dimnjaka (prsten s poklopcem).</t>
  </si>
  <si>
    <t xml:space="preserve">Dobava i montaža dimnjačkih vratašca, dvostruka, za čišćenje dimnjaka. U cijenu su uključene vrijednosti svih radova i materijala. </t>
  </si>
  <si>
    <t>Dobava i montaža slijepog dovratnika u zidove</t>
  </si>
  <si>
    <t>Obrada špaleta kod ugradnje ili zamjene vanjske ili unutarnje stolarije</t>
  </si>
  <si>
    <t xml:space="preserve">Nabava materijala i popločavanje poda glaziranim keramičkim pločicama domaće proizvodnje II klase. Veličina pločica 15x15 cm do 20x20 cm, u boji. Postava reška na rešku i to ljepljenjem ljepilom netopivim u vodi, te kitanjem reški specijalnim kitom. </t>
  </si>
  <si>
    <t>Nabava materijala i popločenje zida keramičkim pločicama II klase.  Veličina pločica 15x15 cm do 20x20 cm, u boji. Postava reška na rešku i to ljepljenjem ljepilom netopivim u vodi, te kitanjem reški specijalnim kitom.</t>
  </si>
  <si>
    <t>Nabava materijala i popločenje poda keramičkim pločicama 15/15-20/20 II klase otpornim na smrzavanje. Veličina pločica 15x15 cm do 20x20 cm, u boji. Postava reška na rešku i to ljepljenjem ljepilom netopivim u vodi, te kitanjem reški specijalnim kitom.</t>
  </si>
  <si>
    <t xml:space="preserve">Izrada sokla od zidnih keramičkih pločica visine 10 cm, lijepljenjem na postojeću zidnu žbuku, uključivo kitanje reški i sve potrebne predradnje. </t>
  </si>
  <si>
    <t>m2</t>
  </si>
  <si>
    <t>Impregniranje zidova i stropova</t>
  </si>
  <si>
    <t>Bojanje zidova i stropova bijelom disperzivnom bojom</t>
  </si>
  <si>
    <t>b)   okapne ploče na ogradama lođe od umjetnog kamena debljine 2 cm</t>
  </si>
  <si>
    <t xml:space="preserve">a)   klupčice od pocinčanog lima </t>
  </si>
  <si>
    <t xml:space="preserve">Dobava i ugradnja vanjskih prozorskih klupčica s prekidom toplinskog mosta, razvijene širine 25 cm. </t>
  </si>
  <si>
    <t>Nabava i ugradnja praga za vrata</t>
  </si>
  <si>
    <t xml:space="preserve">Nabava i ugradnja unutrašnjih drvenih prozorskih klupčica, d=2,4cm, širine 30-40 cm, od jelove - smrekove građe I klase, završno obrađenih uljanom ili lazurnom bojom prema vanjskoj stolariji. </t>
  </si>
  <si>
    <t>Nabava i ugradnja okapnice za balkon od  INOX lajsne.</t>
  </si>
  <si>
    <t xml:space="preserve">Izrada izravnavajućeg sloja masom za izravnjavanje nanošenjem iste na suhu i čvrstu podlogu. Debljina nanosa 2-3 mm. </t>
  </si>
  <si>
    <t xml:space="preserve">Nabava i ugradnja  završnog sloja poda laminatom I klase, d=0.8 cm, klase 32 (tvrdoće) sa pripadajućim kutnim letvicama i podlogom od filca. Laminat polagati na već pripremljenu podlogu. Cijena uključuje kompletan rad i materijal te. </t>
  </si>
  <si>
    <t xml:space="preserve">Nabava i ugradnja  završnog sloja poda klasičnim  hrastovim parketom I klase, d=2.4 cm sa pripadajućim kutnim letvicama. Parket polagati u ljepilo na već pripremljenu podlogu od cementnog estriha. Cijena uključuje kompletan rad i materijal te trokratno lakiranje poda prvoklasnim lakom za parkete. </t>
  </si>
  <si>
    <t xml:space="preserve">Popravak završnog sloja poda od klasičnog parketa, čišćenjem površine od različitog zaprljanja, izmjenom ostecenih dijelova uključujući pripremu podloge (fino poravnavanje materijalom za poravnavanje i čišćenje podloge), brušenjem, kitanjem i trostrukim lakiranjem lakom za parket tipa  kromoden ili sl., te zamjenom postojećih kutnih lajsni novim. </t>
  </si>
  <si>
    <t xml:space="preserve">Popravak završnog sloja poda od lamel parketa, čišćenjem površine od različitog zaprljanja, izmjenom ostecenih dijelova uključujući pripremu podloge (fino poravnavanje materijalom za poravnavanje i čišćenje podloge), brušenjem, kitanjem i trostrukim lakiranjem lakom za parket tipa  kromoden ili sl., te zamjenom postojećih kutnih lajsni novim. </t>
  </si>
  <si>
    <t xml:space="preserve">Dobava i ugradnja prijelazne oble INOX lajsne za pločice i parket u istom ili različitom nivou. </t>
  </si>
  <si>
    <t>Dobava i montaža vodovodnih PP-R cijevi, PN10, uključivo svi fazonski komadi te sav spojni i brtveni materijal, izolirati cijevi filc trakom u zidnim usjecima te dekorodal trakom u podu.U cijenu treba uključiti ispitivanje, ispiranje i dezinfekciju cjevovoda i grubu sanaciju zidova ili podova nakon polaganja instalacija.</t>
  </si>
  <si>
    <t>Dobava i montaža ventila za montažu pod žbuku s ukrasnom kapom i rozetom, a prethode sudoperu, kadi i stroju za pranje rublja što uključuje sve potrebne radove razbijanja zidova i naknadne  sanacije.</t>
  </si>
  <si>
    <t>Dobava i montaža PVC sifona s PVC tuljkom i kromiranom rešetkom 15 x 15 cm. Sifon dimenzije f 110/50 mm, u cijenu uračunati i odvod do sifona PVC f 50 mm. što uključuje sve potrebne radove razbijanja zidova i naknadne  sanacije.</t>
  </si>
  <si>
    <t>Dobava i ugradnja  umivaonika  veličine 55 x 44 cm i priključenje na postojeću instalaciju tople i hladne vode i odvodnje.</t>
  </si>
  <si>
    <t>Dobava i montaža pocinčane  tlačne posude zapremnine 180 L za podizanje pritiska vode s tlačnom sklopkom, manometrom ispustom za vodu i tlačnom sklopkom.</t>
  </si>
  <si>
    <t>Dobava i montaža crpnog uređaja za vodu s elektromotorom. (komplet pumpa)</t>
  </si>
  <si>
    <t>Ispitivanje postojećih  instalacija vodovoda i kanalizacije</t>
  </si>
  <si>
    <t>Demontaža, ispiranje, čišćenje i bojanje radijatora emajl lakom otpornim na povišenu temperaturu te ponovna montaža.</t>
  </si>
  <si>
    <t>Dobava i ugradnja radijatora iz tlačno lijevane aluminijske legure.</t>
  </si>
  <si>
    <t>Ispitivanje postojeće elektroinstalacije u stambenoj jedinici.</t>
  </si>
  <si>
    <t>Montaža razvodne ploče "Domino" s ugrađenim: 
- 1 kom: razdjelnik s montiranih 8 komada osigurača  D II 25A/6-16A; 
- 1 kom: zaštitne sklopke za kupaonice  f D 25/0,03A; 
- 1 kom: mala ploča brojila s montiranim brojilom 220V,  10-40A                   jednotarifnim kao, KL2 "Iskra" - Kranj; 
- 1 kom: kutija  PS-49</t>
  </si>
  <si>
    <t>Dobava i ugradnja zaštitne sklopke FID 40/05A.</t>
  </si>
  <si>
    <t>Dobava i ugradnja oklopljenog osigurača jednopolnog 63/36A u kućištu.</t>
  </si>
  <si>
    <t>Dobava i montaža prekidača običnog p/žb (ostave, spavaonica).</t>
  </si>
  <si>
    <t>Dobava i montaža utičnice (sve vrste;II/p šuko, telefon i sl.)</t>
  </si>
  <si>
    <t>Izvedba el. instalacija za izjednačenje potencijala i uzemljenje diferencijalne sklopke: - 1 kom kutije za izjednačenje potencijala - 1 kom kutije za uzemljenje - 10 m vodić P/F 6 mm, p/žb - 5 m poc. traka FeZn 30x3,5 mm - 15 m vodič P/F 10 mm, p/žb - 1 kom sonda o2"x2 m - obujmice FeZn, vijci, matice, PVC cijevi i ostalo - komplet.</t>
  </si>
  <si>
    <t>Izrada razvoda za rasvjetu, izvedeno kabelima PP/R 2x1,5 mm, 3x1,5 mm, i 4x1,5 mm, sa svim razvodnim kutijama. Prosječna dužina kabela cca 9 m po izvodu.</t>
  </si>
  <si>
    <t>Nabava i ugradnja zidne kupaonske elektro grijalice, 1200 W, u vodootpornoj klasi IP21.</t>
  </si>
  <si>
    <t>KROVOPOKRIVAČKI I LIMARSKI RADOVI</t>
  </si>
  <si>
    <t>a) zaštitne lajsne</t>
  </si>
  <si>
    <t>b) oluci</t>
  </si>
  <si>
    <t>c) opšavi dimnjaka ili ventilacije</t>
  </si>
  <si>
    <t>SANACIJA I UGRADNJA DIMNJAKA</t>
  </si>
  <si>
    <t>7.1.</t>
  </si>
  <si>
    <t>7.2.</t>
  </si>
  <si>
    <t>1.1.5.</t>
  </si>
  <si>
    <t>1.1.6.</t>
  </si>
  <si>
    <t>2.1.5.</t>
  </si>
  <si>
    <t>2.1.6.</t>
  </si>
  <si>
    <t>2.1.11.</t>
  </si>
  <si>
    <t>2.2.3.</t>
  </si>
  <si>
    <t>3.2.1.</t>
  </si>
  <si>
    <t>3.2.2.</t>
  </si>
  <si>
    <t>3.5.3.</t>
  </si>
  <si>
    <t>4.1.18.</t>
  </si>
  <si>
    <t>4.3.9.</t>
  </si>
  <si>
    <t>6.</t>
  </si>
  <si>
    <t>UKUPNO 5.</t>
  </si>
  <si>
    <t>UKUPNO 6.</t>
  </si>
  <si>
    <t>UKUPNO 7.</t>
  </si>
  <si>
    <t>KROVOPOKRIVAČKI RADOVI</t>
  </si>
  <si>
    <t>7.</t>
  </si>
  <si>
    <t>a) zamjena oštećene brave s ključem</t>
  </si>
  <si>
    <t>b) zamjena oštećene protuprovalne brave s ključem</t>
  </si>
  <si>
    <t>a) popravak i podešavanje mehanizma za podizanje i spuštanje roleta</t>
  </si>
  <si>
    <t>b) zamjena mehanizma za podizanje i spuštanje roleta</t>
  </si>
  <si>
    <t xml:space="preserve">c) zamjena gurtne </t>
  </si>
  <si>
    <t>Dobava i montaža jednokrilnih zaokretnih unutarnjih vrata  s dovratnikom. Dovratnik je iz masivne izrade iz jelove ili smrekove građe I klase, dimenzije 42 x 100 mm ili 42 x 150 mm. Pokrovna letvica za spoj zid-dovratnik je iz masivne građe jela-smreka I klase. Vratno krilo je s preklopom debljine 40 mm, okvir iz masivne izrade iz jelove ili smrekove građe I klase, ispuna od kartonskog saća obložena lesonitom ili djelomično ostakljeno. U cijenu je uračunat kompletan stolarski okov sukladno funkcijama vrata (usadna brava s ključem, aluminijske ručke i štitovi, cilindar brava s ključem), temeljna i završna obrada.</t>
  </si>
  <si>
    <t>b) zamjena kvake</t>
  </si>
  <si>
    <t>c) zamjena drvenih montažnih i pokrovnih letvica</t>
  </si>
  <si>
    <t>Izrada, dobava i ugradnja krila jednokrilnih zaokretnih UNUTARNJIH vrata na postojeci dovratnik koji nije oštecen. Vratno krilo je s preklopom debljine 40mm. Ispuna od papirnatog saća obložena lesonitom ili djelomično ostakljeno. Vrata imaju kompletan okov: usadna brava s ključem, ručke i štitovi su aluminijski.  Površinska obrada je temeljna impregnacija kao i zavrsna dva premaza.</t>
  </si>
  <si>
    <t>b) na kadi</t>
  </si>
  <si>
    <t>c) na sudoperu</t>
  </si>
  <si>
    <t>d) za perilicu rublja</t>
  </si>
  <si>
    <t>Zamjena i ugradnja novih ventila za ozračivanje radijatora</t>
  </si>
  <si>
    <t>Zamjena i ugradnja novih regulatora topline na radijatorima</t>
  </si>
  <si>
    <t>2.2.2.</t>
  </si>
  <si>
    <t>4.1.1.</t>
  </si>
  <si>
    <t>4.2.4.</t>
  </si>
  <si>
    <t>c) zamjena kvake</t>
  </si>
  <si>
    <t>d) zamjena drvenih montažnih i pokrovnih letvica</t>
  </si>
  <si>
    <t>3)   vrata 81/198,5 cm (svijetli otvor), dovratnik 42 x 100 mm ili 42x 150 mm</t>
  </si>
  <si>
    <t>2)   vrata 71/198,5 cm (svijetli otvor), dovratnik 42 x 100 mm ili 42x 150 mm</t>
  </si>
  <si>
    <t xml:space="preserve">Ispitivanje dimnjačkih i ventilacionih kanala - uključujući dimnjačarski atest </t>
  </si>
  <si>
    <t xml:space="preserve">Dobava i montaža PVC kanalizacijskih cijevi uklučivo sve fazonske komade i brtve za spajanje te ispitivanje instalacije na nepropusnost </t>
  </si>
  <si>
    <t xml:space="preserve"> Dobava i ugradnja PVC plastičnog niskomontažnog vodokotlića sa PVC isplavnom cijevi, tlačna cijev rebrasta fleksibilna f 8/10".</t>
  </si>
  <si>
    <t>Dobava i ugradnja kompleta akrilne tuš kade dim. 80x80 cm. U cijenu treba uračunati odljevnu garnituru. U cijenu treba obuhvatiti spoj tuš  kade na odvod do PVC sifona, PVC cijevi f 50 mm, dovod hladne i tople vode f 1/2", dva podžbukna ventila s ukrasnom kapom i rozetom f 1/2", preljevno - izljevnu garnituru.</t>
  </si>
  <si>
    <t>e) za tuš kadu</t>
  </si>
  <si>
    <t>Demontaža neispravne slavine i dobava i ugradnja jednako vrijedne. U stavku uključen sav rad i materijal. U cijenu ukljčen  podžbukni ventil s ukrasnom kapom i rozetom f 1/2", te slavina s akrilnom ručkom f 1/2".</t>
  </si>
  <si>
    <t>m3</t>
  </si>
  <si>
    <t>Sanacija postojećeg dimnjaka koja obuhvaća ojačanje, žbukanje te oblaganje i rabiciranje  tvrdom kamenom vunom debljine 2-5 cm.</t>
  </si>
  <si>
    <t xml:space="preserve">Ugradnja novog dimnjaka tipa SHIEDEL od odgovarajućega promjera prema uputama proizvođača. </t>
  </si>
  <si>
    <t>7.3.</t>
  </si>
  <si>
    <t>a) na umivaoniku</t>
  </si>
  <si>
    <t>Čišćenje stana od otpadnog materijala nastalog urušavanjem, kao posljedica devastacije i neodržavanja</t>
  </si>
  <si>
    <t>1.1.7.</t>
  </si>
  <si>
    <t>Čišćenje balkona, terasa ili lođa od štete koju uzrokuju ptice te dezinfekcija istih</t>
  </si>
  <si>
    <t>1.1.8</t>
  </si>
  <si>
    <t>Ugradnja zaštitnih mreža na balkone ili lođe</t>
  </si>
  <si>
    <t xml:space="preserve">m2 </t>
  </si>
  <si>
    <t>Demontaža postojeće elektro opreme (utičnice, prekidači, razvodna ploča i sl.), uključivo sve potrebne predradnje, radne skele i sl.,s odlaganjem materijala na deponij.</t>
  </si>
  <si>
    <t>a) karniše, luster i sl</t>
  </si>
  <si>
    <t>b) ormari, ugradbeni ormari i sl.</t>
  </si>
  <si>
    <t xml:space="preserve">Dobava i montaža tipskog jednokrilnog krila i dovratnika. Vratno krilo izvedeno na roštilju od jelovih letvica, obostrano obloženo medijapanom 6 mm, roštilj ispunjen okiporom (za zvučnu izolaciju), a donji rub krila opremljen brtvom. Kompletna vrata završno obrađena furnirom. Na vratnom krilu predvidjeti otvor sa špijunkom, kvaku, bravu s ključem. </t>
  </si>
  <si>
    <t>2.1.12.</t>
  </si>
  <si>
    <t>Demontaža postojećeg namještaja i ostale opreme stana. Stavka uključije odvoz i trošak deponija</t>
  </si>
  <si>
    <t>2.1.13.</t>
  </si>
  <si>
    <t>2.1.14.</t>
  </si>
  <si>
    <t>Dobava i montaža novog dovratnika jednokrilnih ulaznih vrata prema dimenziji postojećih vrata</t>
  </si>
  <si>
    <t xml:space="preserve">Izravnjavanje ploha glet masom i brušenje istih. </t>
  </si>
  <si>
    <t>3.5.4.</t>
  </si>
  <si>
    <t>7.4.</t>
  </si>
  <si>
    <t xml:space="preserve">Dobava i ugradnja inox dvoslojnog dimnjaka za kruta goriva </t>
  </si>
  <si>
    <t>7.5.</t>
  </si>
  <si>
    <t>Dobava i ugradnja inox dvoslojnog dimnjaka za plinsko grijanje</t>
  </si>
  <si>
    <t>e) obijanje postojeće brave bušenjem stvrdlom u svrhu ulaska u stan i zamjena postojeće brave novom na obićnim vratima</t>
  </si>
  <si>
    <t>f) obijanje postojeće brave bušenjem stvrdlom u svrhu ulaska u stan i zamjena postojeće brave novom na protuprovalnim vratima</t>
  </si>
  <si>
    <t xml:space="preserve">3.7.7. </t>
  </si>
  <si>
    <t>Demontaža oštećenih te dobava i ugradnja  kutnih parketnih lajsni</t>
  </si>
  <si>
    <t>7.6.</t>
  </si>
  <si>
    <t xml:space="preserve">Demontaža i uklanjanje oštećenog dimnjaka do neoštečenog dijela </t>
  </si>
  <si>
    <t>6.4.</t>
  </si>
  <si>
    <t xml:space="preserve">6.5. </t>
  </si>
  <si>
    <t>Zamjena oštećenog pokrova prema postojećoj vrsti pokrova</t>
  </si>
  <si>
    <t>7.7.</t>
  </si>
  <si>
    <t xml:space="preserve">Čišćenje postojećeg dimnjaka od strane ovlaštenog dimnjaka i izdavanje atesta ispravnosti </t>
  </si>
  <si>
    <t>7.8.</t>
  </si>
  <si>
    <t>Čišćenje postojećeg dimnjaka od strane ovlaštenog dimnjaka</t>
  </si>
  <si>
    <t>3.2.13.</t>
  </si>
  <si>
    <t>4.1.22.</t>
  </si>
  <si>
    <t xml:space="preserve">Demontaža sanitarne opreme te ponovna montaža ispravne nakon sanacije </t>
  </si>
  <si>
    <t>Demontaža postojećeg električnog bojlera  te ponovna montaža ispravnog bojlera nakon sanacije</t>
  </si>
  <si>
    <t>4.3.20.</t>
  </si>
  <si>
    <t>Demontaža i ponovna montaža ispravnih rasvjetnih tijela  nakon izvedenih radova sanacije</t>
  </si>
  <si>
    <t>3.4.6.</t>
  </si>
  <si>
    <t>Rušenje i zidanje novog zida prilikom ugradnje nove kade</t>
  </si>
  <si>
    <t>c) kuhinjski elementi</t>
  </si>
  <si>
    <t>d) odjeća, obuća i sl</t>
  </si>
  <si>
    <t>1.1.9.</t>
  </si>
  <si>
    <t>demontaža i ponovna montaža ispravnih kuhinjskih elemenata, ormara, ugradbenih ormara I s.</t>
  </si>
  <si>
    <t>4.1.23.</t>
  </si>
  <si>
    <t>4.1.24.</t>
  </si>
  <si>
    <t>Odštopavanje odvodnih instalacija do vertikale, odnosno do sabirne jame ukoliko se radi o obiteljskoj kući</t>
  </si>
  <si>
    <t>Demontaža i uklanjanje oštećenog zabatnog zida  te dobava materijala i zidanje novog</t>
  </si>
  <si>
    <t>Zaštita stolarije, podova i namještaja prije izvođenja soboslikarsko - ličilačkih radova i drugih radova</t>
  </si>
  <si>
    <t>Izrada prespoja postojećih faza i nula u postojećem razvodnom ormariću kako bi se postigla ispravnost električnih instalacija te izrada sheme elektroinstalacija razvodnog ormarića</t>
  </si>
  <si>
    <t>4.3.21.</t>
  </si>
  <si>
    <r>
      <rPr>
        <b/>
        <sz val="10"/>
        <rFont val="Times New Roman"/>
        <family val="1"/>
      </rPr>
      <t>Opće napomene:</t>
    </r>
    <r>
      <rPr>
        <sz val="10"/>
        <rFont val="Times New Roman"/>
        <family val="1"/>
      </rPr>
      <t xml:space="preserve">
Sve radove iz ovog troškovnika potrebno je izvesti u cijelosti do potpune gotovosti i funkcionalnosti. 
Sav pomoćni spojni materijal, potrebne radne skele, vanjske i unutarnje, horizontalne i vertikalne transporte treba uključiti u cijenu.
Čišćenje objekta tijekom rada, nakon svih faza radova i konačno završno čišćenje također je u cijeni svih radova.
Svi ugrađeni materijali pojedinačni, kao i oni ugrađeni u cjelinu gotovih elemenata moraju imati odgovarajuće ateste i dokaze kvalitete.
U cijenu radova potrebno uključiti troškove odvoza i troškove deponija.</t>
    </r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</si>
  <si>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</si>
  <si>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1</t>
    </r>
  </si>
  <si>
    <t>1)   vrata 61/198,5 cm (svijetli otvor), dovratnik 42 x 100 ili 42x 150 mm</t>
  </si>
  <si>
    <t>Štemenje zida i zidarska ugradnja mjernog ormarića KPMO-0 (s odvozom otpadnog materijala na deponij)</t>
  </si>
  <si>
    <t>Izrada hidroizolacije poda (podna ploha + 10 cm vertikalnog ruba uz zidove) s jednim hladnim premazom i jednim slojem trake za varenje V-4-vareno.</t>
  </si>
  <si>
    <r>
      <rPr>
        <b/>
        <sz val="9"/>
        <rFont val="Times New Roman"/>
        <family val="1"/>
      </rPr>
      <t>Popravak djelomično oštećenih obloga zidova i podova od keramičkih pločica uslijed sanacije  instalacija vode, odvodnje i struje. U stavku uključeno:</t>
    </r>
    <r>
      <rPr>
        <sz val="9"/>
        <rFont val="Times New Roman"/>
        <family val="1"/>
      </rPr>
      <t xml:space="preserve">
a) uklanjanje oštećene keramike 
b) izravnavanje i čišćenje podloge od ostatka ljepila
c) postavljanje i fugiranje pločica</t>
    </r>
    <r>
      <rPr>
        <b/>
        <sz val="9"/>
        <rFont val="Times New Roman"/>
        <family val="1"/>
      </rPr>
      <t xml:space="preserve">
Struktura, veličina, boja pločica i fuga kao postojeće.</t>
    </r>
  </si>
  <si>
    <t xml:space="preserve">Demontaža postojećih instalacija dovoda vode i odvodnje što uključuje:
- razbijanje dijelova zidova ili podova gdje se nalaze instalacije
- uklanjanje starih i oštećenih instalacija vode i odvodnje                          s odvozom otpadnog materijala na deponij.
</t>
  </si>
  <si>
    <t>Demontaža postojeće sanitarne opreme s odvozom otpadnog materijala na deponij.</t>
  </si>
  <si>
    <t>Dobava i montaža novih odvodnih cijevi što uključuje i grubu sanaciju zidova ili podova nakon polaganja instalacija.</t>
  </si>
  <si>
    <r>
      <t>Dobava i ugradnja</t>
    </r>
    <r>
      <rPr>
        <b/>
        <sz val="9"/>
        <rFont val="Times New Roman"/>
        <family val="1"/>
      </rPr>
      <t xml:space="preserve"> kompleta </t>
    </r>
    <r>
      <rPr>
        <sz val="9"/>
        <rFont val="Times New Roman"/>
        <family val="1"/>
      </rPr>
      <t xml:space="preserve"> WC-a tip kao SIMPLON, komplet sjedište od plastične mase u bijeloj boji s poklopcem,</t>
    </r>
  </si>
  <si>
    <r>
      <t xml:space="preserve">Dobava i montaža </t>
    </r>
    <r>
      <rPr>
        <b/>
        <sz val="9"/>
        <rFont val="Times New Roman"/>
        <family val="1"/>
      </rPr>
      <t>kompleta</t>
    </r>
    <r>
      <rPr>
        <sz val="9"/>
        <rFont val="Times New Roman"/>
        <family val="1"/>
      </rPr>
      <t xml:space="preserve"> visokotlačnog električnog bojlera sadržaja 50 l, uključivo sav meterijal za vješenje, sigurnosno - povratni ventil f 1/2", s ugrađenim termometrom, instaliranom električnom snagom 3000W, uključivo spoj na pocinčane cijevi f 1/2", s fleksibilnim cijevima, toplu i hladnu vodu te podžbukni ventil f 1/2", s ukrasnom kapom i rozeta na hladnoj vodi. Ugrađuje se u kupaonici.-</t>
    </r>
  </si>
  <si>
    <r>
      <t xml:space="preserve">Dobava i montaža </t>
    </r>
    <r>
      <rPr>
        <b/>
        <sz val="9"/>
        <rFont val="Times New Roman"/>
        <family val="1"/>
      </rPr>
      <t>kompleta</t>
    </r>
    <r>
      <rPr>
        <sz val="9"/>
        <rFont val="Times New Roman"/>
        <family val="1"/>
      </rPr>
      <t xml:space="preserve"> visokotlačnog el. bojlera sadržaja V=10 l proizvod kao "Končar" Zagreb, uključivo sav materijal za vješanje, sigurnosno-povratni ventil 01/2" s ugrađenim termometrom. U stavci obračunati sva potrebna štemanja i krpanja.</t>
    </r>
  </si>
  <si>
    <r>
      <t>Dobava i ugradnja</t>
    </r>
    <r>
      <rPr>
        <b/>
        <sz val="9"/>
        <rFont val="Times New Roman"/>
        <family val="1"/>
      </rPr>
      <t xml:space="preserve"> kompleta</t>
    </r>
    <r>
      <rPr>
        <sz val="9"/>
        <rFont val="Times New Roman"/>
        <family val="1"/>
      </rPr>
      <t xml:space="preserve"> ležeće akrilne kade dimenzija 1700 x 700 mm. U cijenu treba obuhvatiti spoj kade na odvod do PVC sifona, PVC cijevi f 50 mm, dovod hladne i tople vode f 1/2", dva podžbukna ventila s ukrasnom kapom i rozetom f 1/2", preljevno - izljevnu garnituru.</t>
    </r>
  </si>
  <si>
    <r>
      <t>Dobava i ugradnja  kompleta ležeće akrilne kade dimenzija cca. 1400 x 700 mm. U cijenu treba obuhvatiti spoj kade na odvod do PVC sifona, PVC cijevi f 50 mm, dovod hladne i tople vode f 1/2", dva podžbukna ventila s ukrasnom kapom i rozetom f 1/2", preljevno - izljevnu garnituru</t>
    </r>
    <r>
      <rPr>
        <sz val="9"/>
        <color indexed="10"/>
        <rFont val="Times New Roman"/>
        <family val="1"/>
      </rPr>
      <t xml:space="preserve">. </t>
    </r>
  </si>
  <si>
    <r>
      <t xml:space="preserve">Uklanjanje dijela oštećenog ili dotrajalog pokrova krova </t>
    </r>
    <r>
      <rPr>
        <sz val="9"/>
        <rFont val="Times New Roman"/>
        <family val="1"/>
      </rPr>
      <t>s odvozom otpadnog materijala na deponij.</t>
    </r>
  </si>
  <si>
    <r>
      <t xml:space="preserve">Zamjena oštećenih ili dotrajalih dijelova nosive konstrukcije krovišta/dotrajalih rogova - </t>
    </r>
    <r>
      <rPr>
        <sz val="9"/>
        <rFont val="Times New Roman"/>
        <family val="1"/>
      </rPr>
      <t>s odvozom otpadnog materijala na deponij</t>
    </r>
    <r>
      <rPr>
        <sz val="9"/>
        <color indexed="10"/>
        <rFont val="Times New Roman"/>
        <family val="1"/>
      </rPr>
      <t>.</t>
    </r>
  </si>
  <si>
    <r>
      <t xml:space="preserve">Zamjena oštećenih ili dotrajalih greda letvi </t>
    </r>
    <r>
      <rPr>
        <sz val="9"/>
        <rFont val="Times New Roman"/>
        <family val="1"/>
      </rPr>
      <t>s odvozom otpadnog materijala na deponij</t>
    </r>
  </si>
  <si>
    <r>
      <t xml:space="preserve">Zamjena oštećenih ili dotrajale dijelova  limarije materijalom od pocinčanog lima </t>
    </r>
    <r>
      <rPr>
        <sz val="9"/>
        <rFont val="Times New Roman"/>
        <family val="1"/>
      </rPr>
      <t>(s odvozom otpadnog materijala na deponij):</t>
    </r>
  </si>
  <si>
    <t>Sisačko - moslavačka županija</t>
  </si>
  <si>
    <t>Jedinična           cijena</t>
  </si>
  <si>
    <t xml:space="preserve">Ukupno                                      </t>
  </si>
</sst>
</file>

<file path=xl/styles.xml><?xml version="1.0" encoding="utf-8"?>
<styleSheet xmlns="http://schemas.openxmlformats.org/spreadsheetml/2006/main">
  <numFmts count="6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_-&quot;kn&quot;\ * #,##0_-;\-&quot;kn&quot;\ * #,##0_-;_-&quot;kn&quot;\ * &quot;-&quot;_-;_-@_-"/>
    <numFmt numFmtId="183" formatCode="_-&quot;kn&quot;\ * #,##0.00_-;\-&quot;kn&quot;\ * #,##0.00_-;_-&quot;kn&quot;\ * &quot;-&quot;??_-;_-@_-"/>
    <numFmt numFmtId="184" formatCode="_-* #,##0&quot;kn&quot;_-;\-* #,##0&quot;kn&quot;_-;_-* &quot;-&quot;&quot;kn&quot;_-;_-@_-"/>
    <numFmt numFmtId="185" formatCode="_-* #,##0_K_n_-;\-* #,##0_K_n_-;_-* &quot;-&quot;_K_n_-;_-@_-"/>
    <numFmt numFmtId="186" formatCode="_-* #,##0.00&quot;kn&quot;_-;\-* #,##0.00&quot;kn&quot;_-;_-* &quot;-&quot;??&quot;kn&quot;_-;_-@_-"/>
    <numFmt numFmtId="187" formatCode="_-* #,##0.00_K_n_-;\-* #,##0.00_K_n_-;_-* &quot;-&quot;??_K_n_-;_-@_-"/>
    <numFmt numFmtId="188" formatCode="General_)"/>
    <numFmt numFmtId="189" formatCode=";;;"/>
    <numFmt numFmtId="190" formatCode="dd/mm/yyyy/"/>
    <numFmt numFmtId="191" formatCode="#\ ###\ ##0.00"/>
    <numFmt numFmtId="192" formatCode="#"/>
    <numFmt numFmtId="193" formatCode="0_)"/>
    <numFmt numFmtId="194" formatCode="#,##0\ __\ ;\-#,##0\ __\ "/>
    <numFmt numFmtId="195" formatCode="#,##0__"/>
    <numFmt numFmtId="196" formatCode="_-* #,##0\ _K_n_-;\-* #,##0\ _K_n_-;_-* &quot;-&quot;\ _K_n_-;_-@_-"/>
    <numFmt numFmtId="197" formatCode="_-* #,##0.00\ _K_n_-;\-* #,##0.00\ _K_n_-;_-* &quot;-&quot;??\ _K_n_-;_-@_-"/>
    <numFmt numFmtId="198" formatCode="0__"/>
    <numFmt numFmtId="199" formatCode="#,##0.00__"/>
    <numFmt numFmtId="200" formatCode="#,##0_);\(#,##0\)"/>
    <numFmt numFmtId="201" formatCode="#,##0.00_);\(#,##0.00\)"/>
    <numFmt numFmtId="202" formatCode="dd/mm/yy_)"/>
    <numFmt numFmtId="203" formatCode="\ \ 0__"/>
    <numFmt numFmtId="204" formatCode="#,##0.000"/>
    <numFmt numFmtId="205" formatCode="#,##0.0"/>
    <numFmt numFmtId="206" formatCode="0.0"/>
    <numFmt numFmtId="207" formatCode="0.000"/>
    <numFmt numFmtId="208" formatCode="0.0%"/>
    <numFmt numFmtId="209" formatCode="0__\ \ "/>
    <numFmt numFmtId="210" formatCode="0.00__"/>
    <numFmt numFmtId="211" formatCode="#,##0.00\ _k_n"/>
    <numFmt numFmtId="212" formatCode="[$-809]dd\ mmmm\ yyyy"/>
    <numFmt numFmtId="213" formatCode="[$-41A]dd\.\ mmmm\ yyyy\."/>
    <numFmt numFmtId="214" formatCode="#,##0.00\ &quot;kn&quot;"/>
    <numFmt numFmtId="215" formatCode="_-* #,##0.00\ [$€-1]_-;\-* #,##0.00\ [$€-1]_-;_-* &quot;-&quot;??\ [$€-1]_-;_-@_-"/>
  </numFmts>
  <fonts count="73">
    <font>
      <sz val="12"/>
      <name val="Helv"/>
      <family val="0"/>
    </font>
    <font>
      <b/>
      <sz val="10"/>
      <name val="CRO_Swiss_Light-Normal"/>
      <family val="0"/>
    </font>
    <font>
      <i/>
      <sz val="10"/>
      <name val="CRO_Swiss_Light-Normal"/>
      <family val="0"/>
    </font>
    <font>
      <b/>
      <i/>
      <sz val="10"/>
      <name val="CRO_Swiss_Light-Normal"/>
      <family val="0"/>
    </font>
    <font>
      <sz val="10"/>
      <name val="CRO_Swiss_Light-Normal"/>
      <family val="0"/>
    </font>
    <font>
      <u val="single"/>
      <sz val="9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6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9" fillId="0" borderId="0" xfId="0" applyFont="1" applyAlignment="1">
      <alignment/>
    </xf>
    <xf numFmtId="4" fontId="11" fillId="33" borderId="10" xfId="64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64" applyNumberFormat="1" applyFont="1" applyFill="1" applyBorder="1" applyAlignment="1" applyProtection="1">
      <alignment horizontal="center" vertical="center" wrapText="1"/>
      <protection hidden="1"/>
    </xf>
    <xf numFmtId="1" fontId="12" fillId="33" borderId="10" xfId="52" applyNumberFormat="1" applyFont="1" applyFill="1" applyBorder="1" applyAlignment="1" applyProtection="1">
      <alignment horizontal="center" vertical="center"/>
      <protection/>
    </xf>
    <xf numFmtId="2" fontId="12" fillId="33" borderId="10" xfId="52" applyNumberFormat="1" applyFont="1" applyFill="1" applyBorder="1" applyAlignment="1" applyProtection="1">
      <alignment horizontal="justify" vertical="center" wrapText="1"/>
      <protection/>
    </xf>
    <xf numFmtId="1" fontId="13" fillId="33" borderId="10" xfId="52" applyNumberFormat="1" applyFont="1" applyFill="1" applyBorder="1" applyAlignment="1" applyProtection="1">
      <alignment horizontal="center" vertical="center"/>
      <protection/>
    </xf>
    <xf numFmtId="4" fontId="10" fillId="33" borderId="10" xfId="66" applyNumberFormat="1" applyFont="1" applyFill="1" applyBorder="1" applyAlignment="1" applyProtection="1">
      <alignment horizontal="center" vertical="center"/>
      <protection/>
    </xf>
    <xf numFmtId="1" fontId="8" fillId="33" borderId="10" xfId="52" applyNumberFormat="1" applyFont="1" applyFill="1" applyBorder="1" applyAlignment="1" applyProtection="1">
      <alignment horizontal="center" vertical="center"/>
      <protection/>
    </xf>
    <xf numFmtId="2" fontId="8" fillId="33" borderId="10" xfId="52" applyNumberFormat="1" applyFont="1" applyFill="1" applyBorder="1" applyAlignment="1" applyProtection="1">
      <alignment horizontal="left" vertical="center"/>
      <protection/>
    </xf>
    <xf numFmtId="1" fontId="13" fillId="33" borderId="10" xfId="52" applyNumberFormat="1" applyFont="1" applyFill="1" applyBorder="1" applyAlignment="1" applyProtection="1">
      <alignment horizontal="center" vertical="top"/>
      <protection/>
    </xf>
    <xf numFmtId="2" fontId="13" fillId="33" borderId="10" xfId="52" applyNumberFormat="1" applyFont="1" applyFill="1" applyBorder="1" applyAlignment="1" applyProtection="1">
      <alignment horizontal="left" vertical="top" wrapText="1"/>
      <protection/>
    </xf>
    <xf numFmtId="2" fontId="13" fillId="33" borderId="10" xfId="52" applyNumberFormat="1" applyFont="1" applyFill="1" applyBorder="1" applyAlignment="1" applyProtection="1">
      <alignment horizontal="justify" vertical="top" wrapText="1"/>
      <protection/>
    </xf>
    <xf numFmtId="1" fontId="13" fillId="33" borderId="10" xfId="52" applyNumberFormat="1" applyFont="1" applyFill="1" applyBorder="1" applyAlignment="1" applyProtection="1">
      <alignment horizontal="center"/>
      <protection/>
    </xf>
    <xf numFmtId="49" fontId="15" fillId="33" borderId="10" xfId="51" applyNumberFormat="1" applyFont="1" applyFill="1" applyBorder="1" applyAlignment="1" applyProtection="1">
      <alignment horizontal="center" vertical="top" wrapText="1"/>
      <protection/>
    </xf>
    <xf numFmtId="0" fontId="13" fillId="33" borderId="10" xfId="51" applyFont="1" applyFill="1" applyBorder="1" applyAlignment="1" applyProtection="1">
      <alignment horizontal="left" vertical="top" wrapText="1" indent="1"/>
      <protection/>
    </xf>
    <xf numFmtId="2" fontId="13" fillId="33" borderId="10" xfId="52" applyNumberFormat="1" applyFont="1" applyFill="1" applyBorder="1" applyAlignment="1" applyProtection="1" quotePrefix="1">
      <alignment horizontal="justify" vertical="top" wrapText="1"/>
      <protection/>
    </xf>
    <xf numFmtId="4" fontId="10" fillId="33" borderId="10" xfId="52" applyNumberFormat="1" applyFont="1" applyFill="1" applyBorder="1" applyAlignment="1" applyProtection="1">
      <alignment horizontal="center"/>
      <protection/>
    </xf>
    <xf numFmtId="4" fontId="10" fillId="33" borderId="10" xfId="52" applyNumberFormat="1" applyFont="1" applyFill="1" applyBorder="1" applyAlignment="1" applyProtection="1">
      <alignment horizontal="right"/>
      <protection locked="0"/>
    </xf>
    <xf numFmtId="4" fontId="10" fillId="33" borderId="10" xfId="66" applyNumberFormat="1" applyFont="1" applyFill="1" applyBorder="1" applyAlignment="1" applyProtection="1">
      <alignment horizontal="center"/>
      <protection/>
    </xf>
    <xf numFmtId="4" fontId="10" fillId="33" borderId="10" xfId="66" applyNumberFormat="1" applyFont="1" applyFill="1" applyBorder="1" applyAlignment="1" applyProtection="1">
      <alignment horizontal="right"/>
      <protection locked="0"/>
    </xf>
    <xf numFmtId="2" fontId="8" fillId="33" borderId="10" xfId="52" applyNumberFormat="1" applyFont="1" applyFill="1" applyBorder="1" applyAlignment="1" applyProtection="1">
      <alignment horizontal="justify" vertical="center" wrapText="1"/>
      <protection/>
    </xf>
    <xf numFmtId="4" fontId="10" fillId="33" borderId="10" xfId="52" applyNumberFormat="1" applyFont="1" applyFill="1" applyBorder="1" applyAlignment="1" applyProtection="1" quotePrefix="1">
      <alignment horizontal="center"/>
      <protection/>
    </xf>
    <xf numFmtId="4" fontId="10" fillId="33" borderId="10" xfId="52" applyNumberFormat="1" applyFont="1" applyFill="1" applyBorder="1" applyAlignment="1" applyProtection="1" quotePrefix="1">
      <alignment horizontal="right" wrapText="1"/>
      <protection/>
    </xf>
    <xf numFmtId="1" fontId="67" fillId="33" borderId="10" xfId="52" applyNumberFormat="1" applyFont="1" applyFill="1" applyBorder="1" applyAlignment="1" applyProtection="1">
      <alignment horizontal="center" vertical="top"/>
      <protection/>
    </xf>
    <xf numFmtId="2" fontId="67" fillId="33" borderId="10" xfId="52" applyNumberFormat="1" applyFont="1" applyFill="1" applyBorder="1" applyAlignment="1" applyProtection="1" quotePrefix="1">
      <alignment horizontal="justify" vertical="top" wrapText="1"/>
      <protection/>
    </xf>
    <xf numFmtId="2" fontId="13" fillId="33" borderId="10" xfId="52" applyNumberFormat="1" applyFont="1" applyFill="1" applyBorder="1" applyAlignment="1" applyProtection="1" quotePrefix="1">
      <alignment horizontal="left" vertical="top" wrapText="1"/>
      <protection/>
    </xf>
    <xf numFmtId="4" fontId="10" fillId="33" borderId="10" xfId="52" applyNumberFormat="1" applyFont="1" applyFill="1" applyBorder="1" applyAlignment="1" applyProtection="1">
      <alignment horizontal="center" wrapText="1"/>
      <protection/>
    </xf>
    <xf numFmtId="1" fontId="16" fillId="33" borderId="10" xfId="52" applyNumberFormat="1" applyFont="1" applyFill="1" applyBorder="1" applyAlignment="1" applyProtection="1">
      <alignment horizontal="center" vertical="top"/>
      <protection/>
    </xf>
    <xf numFmtId="2" fontId="16" fillId="33" borderId="10" xfId="52" applyNumberFormat="1" applyFont="1" applyFill="1" applyBorder="1" applyAlignment="1" applyProtection="1">
      <alignment horizontal="justify" vertical="top" wrapText="1"/>
      <protection/>
    </xf>
    <xf numFmtId="2" fontId="13" fillId="33" borderId="10" xfId="52" applyNumberFormat="1" applyFont="1" applyFill="1" applyBorder="1" applyAlignment="1" applyProtection="1">
      <alignment horizontal="justify" vertical="center" wrapText="1"/>
      <protection/>
    </xf>
    <xf numFmtId="4" fontId="10" fillId="33" borderId="10" xfId="66" applyNumberFormat="1" applyFont="1" applyFill="1" applyBorder="1" applyAlignment="1" applyProtection="1">
      <alignment horizontal="right"/>
      <protection/>
    </xf>
    <xf numFmtId="2" fontId="17" fillId="33" borderId="10" xfId="52" applyNumberFormat="1" applyFont="1" applyFill="1" applyBorder="1" applyAlignment="1" applyProtection="1">
      <alignment horizontal="justify" vertical="top" wrapText="1"/>
      <protection/>
    </xf>
    <xf numFmtId="4" fontId="8" fillId="33" borderId="10" xfId="66" applyNumberFormat="1" applyFont="1" applyFill="1" applyBorder="1" applyAlignment="1" applyProtection="1">
      <alignment horizontal="right"/>
      <protection/>
    </xf>
    <xf numFmtId="0" fontId="16" fillId="33" borderId="10" xfId="52" applyFont="1" applyFill="1" applyBorder="1" applyAlignment="1" applyProtection="1">
      <alignment horizontal="center" vertical="center"/>
      <protection/>
    </xf>
    <xf numFmtId="2" fontId="18" fillId="33" borderId="10" xfId="52" applyNumberFormat="1" applyFont="1" applyFill="1" applyBorder="1" applyAlignment="1" applyProtection="1" quotePrefix="1">
      <alignment horizontal="left" vertical="center" wrapText="1"/>
      <protection/>
    </xf>
    <xf numFmtId="2" fontId="13" fillId="33" borderId="10" xfId="52" applyNumberFormat="1" applyFont="1" applyFill="1" applyBorder="1" applyAlignment="1" applyProtection="1">
      <alignment horizontal="center" vertical="center"/>
      <protection/>
    </xf>
    <xf numFmtId="1" fontId="15" fillId="33" borderId="10" xfId="52" applyNumberFormat="1" applyFont="1" applyFill="1" applyBorder="1" applyAlignment="1" applyProtection="1">
      <alignment horizontal="center" vertical="center"/>
      <protection/>
    </xf>
    <xf numFmtId="2" fontId="15" fillId="33" borderId="10" xfId="52" applyNumberFormat="1" applyFont="1" applyFill="1" applyBorder="1" applyAlignment="1" applyProtection="1">
      <alignment horizontal="justify" vertical="center" shrinkToFit="1"/>
      <protection/>
    </xf>
    <xf numFmtId="2" fontId="15" fillId="33" borderId="10" xfId="52" applyNumberFormat="1" applyFont="1" applyFill="1" applyBorder="1" applyAlignment="1" applyProtection="1">
      <alignment horizontal="left" vertical="center" shrinkToFit="1"/>
      <protection/>
    </xf>
    <xf numFmtId="2" fontId="18" fillId="33" borderId="10" xfId="52" applyNumberFormat="1" applyFont="1" applyFill="1" applyBorder="1" applyAlignment="1" applyProtection="1">
      <alignment horizontal="justify" vertical="center" wrapText="1"/>
      <protection/>
    </xf>
    <xf numFmtId="1" fontId="13" fillId="33" borderId="10" xfId="52" applyNumberFormat="1" applyFont="1" applyFill="1" applyBorder="1" applyAlignment="1" applyProtection="1">
      <alignment vertical="center"/>
      <protection/>
    </xf>
    <xf numFmtId="4" fontId="10" fillId="33" borderId="10" xfId="66" applyNumberFormat="1" applyFont="1" applyFill="1" applyBorder="1" applyAlignment="1" applyProtection="1" quotePrefix="1">
      <alignment horizontal="center"/>
      <protection/>
    </xf>
    <xf numFmtId="0" fontId="13" fillId="33" borderId="10" xfId="52" applyFont="1" applyFill="1" applyBorder="1" applyAlignment="1" applyProtection="1" quotePrefix="1">
      <alignment horizontal="justify" vertical="top" wrapText="1"/>
      <protection/>
    </xf>
    <xf numFmtId="1" fontId="13" fillId="33" borderId="10" xfId="52" applyNumberFormat="1" applyFont="1" applyFill="1" applyBorder="1" applyAlignment="1" applyProtection="1" quotePrefix="1">
      <alignment horizontal="center" wrapText="1"/>
      <protection/>
    </xf>
    <xf numFmtId="0" fontId="13" fillId="33" borderId="10" xfId="52" applyFont="1" applyFill="1" applyBorder="1" applyAlignment="1" applyProtection="1">
      <alignment horizontal="center" vertical="top"/>
      <protection/>
    </xf>
    <xf numFmtId="0" fontId="13" fillId="33" borderId="10" xfId="52" applyFont="1" applyFill="1" applyBorder="1" applyAlignment="1" applyProtection="1">
      <alignment horizontal="center" vertical="center"/>
      <protection/>
    </xf>
    <xf numFmtId="4" fontId="10" fillId="33" borderId="10" xfId="52" applyNumberFormat="1" applyFont="1" applyFill="1" applyBorder="1" applyAlignment="1" applyProtection="1">
      <alignment horizontal="center" vertical="center" wrapText="1"/>
      <protection/>
    </xf>
    <xf numFmtId="2" fontId="13" fillId="33" borderId="10" xfId="52" applyNumberFormat="1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justify" vertical="center" wrapText="1"/>
      <protection/>
    </xf>
    <xf numFmtId="4" fontId="10" fillId="33" borderId="10" xfId="52" applyNumberFormat="1" applyFont="1" applyFill="1" applyBorder="1" applyAlignment="1" applyProtection="1" quotePrefix="1">
      <alignment horizontal="center" wrapText="1"/>
      <protection/>
    </xf>
    <xf numFmtId="1" fontId="67" fillId="33" borderId="10" xfId="52" applyNumberFormat="1" applyFont="1" applyFill="1" applyBorder="1" applyAlignment="1" applyProtection="1">
      <alignment horizontal="center" vertical="center"/>
      <protection/>
    </xf>
    <xf numFmtId="4" fontId="68" fillId="33" borderId="10" xfId="52" applyNumberFormat="1" applyFont="1" applyFill="1" applyBorder="1" applyAlignment="1" applyProtection="1">
      <alignment horizontal="center" vertical="center" wrapText="1"/>
      <protection/>
    </xf>
    <xf numFmtId="1" fontId="69" fillId="33" borderId="10" xfId="52" applyNumberFormat="1" applyFont="1" applyFill="1" applyBorder="1" applyAlignment="1" applyProtection="1">
      <alignment horizontal="center" vertical="center"/>
      <protection/>
    </xf>
    <xf numFmtId="2" fontId="69" fillId="33" borderId="10" xfId="52" applyNumberFormat="1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Alignment="1">
      <alignment/>
    </xf>
    <xf numFmtId="2" fontId="67" fillId="33" borderId="10" xfId="52" applyNumberFormat="1" applyFont="1" applyFill="1" applyBorder="1" applyAlignment="1" applyProtection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/>
      <protection/>
    </xf>
    <xf numFmtId="2" fontId="20" fillId="33" borderId="10" xfId="52" applyNumberFormat="1" applyFont="1" applyFill="1" applyBorder="1" applyAlignment="1" applyProtection="1">
      <alignment horizontal="justify" vertical="center" wrapText="1"/>
      <protection/>
    </xf>
    <xf numFmtId="1" fontId="21" fillId="33" borderId="10" xfId="52" applyNumberFormat="1" applyFont="1" applyFill="1" applyBorder="1" applyAlignment="1" applyProtection="1">
      <alignment horizontal="center" vertical="center"/>
      <protection/>
    </xf>
    <xf numFmtId="1" fontId="22" fillId="33" borderId="10" xfId="52" applyNumberFormat="1" applyFont="1" applyFill="1" applyBorder="1" applyAlignment="1" applyProtection="1">
      <alignment vertical="center"/>
      <protection/>
    </xf>
    <xf numFmtId="4" fontId="23" fillId="33" borderId="10" xfId="66" applyNumberFormat="1" applyFont="1" applyFill="1" applyBorder="1" applyAlignment="1" applyProtection="1">
      <alignment horizontal="center" vertical="center"/>
      <protection/>
    </xf>
    <xf numFmtId="2" fontId="21" fillId="33" borderId="10" xfId="52" applyNumberFormat="1" applyFont="1" applyFill="1" applyBorder="1" applyAlignment="1" applyProtection="1">
      <alignment horizontal="justify" vertical="center" wrapText="1"/>
      <protection/>
    </xf>
    <xf numFmtId="1" fontId="18" fillId="33" borderId="10" xfId="52" applyNumberFormat="1" applyFont="1" applyFill="1" applyBorder="1" applyAlignment="1" applyProtection="1">
      <alignment horizontal="center" vertical="center"/>
      <protection/>
    </xf>
    <xf numFmtId="4" fontId="9" fillId="33" borderId="10" xfId="66" applyNumberFormat="1" applyFont="1" applyFill="1" applyBorder="1" applyAlignment="1" applyProtection="1">
      <alignment horizontal="center" vertical="center"/>
      <protection/>
    </xf>
    <xf numFmtId="0" fontId="12" fillId="33" borderId="10" xfId="52" applyFont="1" applyFill="1" applyBorder="1" applyAlignment="1" applyProtection="1">
      <alignment horizontal="center" vertical="center"/>
      <protection/>
    </xf>
    <xf numFmtId="2" fontId="12" fillId="33" borderId="10" xfId="52" applyNumberFormat="1" applyFont="1" applyFill="1" applyBorder="1" applyAlignment="1" applyProtection="1">
      <alignment horizontal="right" vertical="center" wrapText="1"/>
      <protection/>
    </xf>
    <xf numFmtId="2" fontId="13" fillId="33" borderId="10" xfId="52" applyNumberFormat="1" applyFont="1" applyFill="1" applyBorder="1" applyAlignment="1" applyProtection="1">
      <alignment horizontal="left" vertical="center"/>
      <protection/>
    </xf>
    <xf numFmtId="2" fontId="18" fillId="33" borderId="10" xfId="53" applyNumberFormat="1" applyFont="1" applyFill="1" applyBorder="1" applyAlignment="1" applyProtection="1">
      <alignment horizontal="center" vertical="center"/>
      <protection/>
    </xf>
    <xf numFmtId="2" fontId="10" fillId="33" borderId="10" xfId="53" applyNumberFormat="1" applyFont="1" applyFill="1" applyBorder="1" applyAlignment="1" applyProtection="1">
      <alignment horizontal="center" vertical="center"/>
      <protection/>
    </xf>
    <xf numFmtId="2" fontId="10" fillId="33" borderId="10" xfId="53" applyNumberFormat="1" applyFont="1" applyFill="1" applyBorder="1" applyAlignment="1" applyProtection="1">
      <alignment vertical="center"/>
      <protection/>
    </xf>
    <xf numFmtId="2" fontId="13" fillId="33" borderId="10" xfId="53" applyNumberFormat="1" applyFont="1" applyFill="1" applyBorder="1" applyAlignment="1" applyProtection="1">
      <alignment vertical="center"/>
      <protection/>
    </xf>
    <xf numFmtId="0" fontId="10" fillId="33" borderId="10" xfId="52" applyFont="1" applyFill="1" applyBorder="1" applyAlignment="1" applyProtection="1">
      <alignment horizontal="center" vertical="center"/>
      <protection/>
    </xf>
    <xf numFmtId="2" fontId="23" fillId="33" borderId="10" xfId="53" applyNumberFormat="1" applyFont="1" applyFill="1" applyBorder="1" applyAlignment="1" applyProtection="1">
      <alignment horizontal="left" vertical="center"/>
      <protection/>
    </xf>
    <xf numFmtId="2" fontId="9" fillId="33" borderId="10" xfId="53" applyNumberFormat="1" applyFont="1" applyFill="1" applyBorder="1" applyAlignment="1" applyProtection="1">
      <alignment horizontal="center" vertical="center"/>
      <protection/>
    </xf>
    <xf numFmtId="2" fontId="24" fillId="33" borderId="10" xfId="53" applyNumberFormat="1" applyFont="1" applyFill="1" applyBorder="1" applyAlignment="1" applyProtection="1">
      <alignment horizontal="center" vertical="center"/>
      <protection/>
    </xf>
    <xf numFmtId="2" fontId="21" fillId="33" borderId="10" xfId="53" applyNumberFormat="1" applyFont="1" applyFill="1" applyBorder="1" applyAlignment="1" applyProtection="1">
      <alignment horizontal="left" vertical="center"/>
      <protection/>
    </xf>
    <xf numFmtId="2" fontId="25" fillId="33" borderId="10" xfId="53" applyNumberFormat="1" applyFont="1" applyFill="1" applyBorder="1" applyAlignment="1" applyProtection="1">
      <alignment horizontal="center" vertical="center"/>
      <protection/>
    </xf>
    <xf numFmtId="2" fontId="25" fillId="33" borderId="10" xfId="53" applyNumberFormat="1" applyFont="1" applyFill="1" applyBorder="1" applyAlignment="1" applyProtection="1">
      <alignment vertical="center"/>
      <protection/>
    </xf>
    <xf numFmtId="2" fontId="10" fillId="33" borderId="10" xfId="53" applyNumberFormat="1" applyFont="1" applyFill="1" applyBorder="1" applyAlignment="1" applyProtection="1">
      <alignment horizontal="center" vertical="center" wrapText="1"/>
      <protection/>
    </xf>
    <xf numFmtId="2" fontId="10" fillId="33" borderId="10" xfId="53" applyNumberFormat="1" applyFont="1" applyFill="1" applyBorder="1" applyAlignment="1" applyProtection="1">
      <alignment vertical="center" wrapText="1"/>
      <protection/>
    </xf>
    <xf numFmtId="2" fontId="13" fillId="33" borderId="10" xfId="53" applyNumberFormat="1" applyFont="1" applyFill="1" applyBorder="1" applyAlignment="1" applyProtection="1">
      <alignment vertical="center" wrapText="1"/>
      <protection/>
    </xf>
    <xf numFmtId="2" fontId="18" fillId="33" borderId="0" xfId="53" applyNumberFormat="1" applyFont="1" applyFill="1" applyBorder="1" applyAlignment="1" applyProtection="1">
      <alignment horizontal="center" vertical="center"/>
      <protection/>
    </xf>
    <xf numFmtId="2" fontId="24" fillId="33" borderId="0" xfId="53" applyNumberFormat="1" applyFont="1" applyFill="1" applyBorder="1" applyAlignment="1" applyProtection="1">
      <alignment vertical="center"/>
      <protection/>
    </xf>
    <xf numFmtId="2" fontId="11" fillId="33" borderId="0" xfId="53" applyNumberFormat="1" applyFont="1" applyFill="1" applyBorder="1" applyAlignment="1" applyProtection="1">
      <alignment vertical="center"/>
      <protection/>
    </xf>
    <xf numFmtId="2" fontId="25" fillId="33" borderId="0" xfId="53" applyNumberFormat="1" applyFont="1" applyFill="1" applyBorder="1" applyAlignment="1" applyProtection="1">
      <alignment horizontal="center" vertical="center"/>
      <protection/>
    </xf>
    <xf numFmtId="2" fontId="10" fillId="33" borderId="0" xfId="53" applyNumberFormat="1" applyFont="1" applyFill="1" applyAlignment="1" applyProtection="1">
      <alignment horizontal="center" vertical="center"/>
      <protection/>
    </xf>
    <xf numFmtId="2" fontId="18" fillId="33" borderId="0" xfId="53" applyNumberFormat="1" applyFont="1" applyFill="1" applyAlignment="1" applyProtection="1">
      <alignment vertical="center"/>
      <protection/>
    </xf>
    <xf numFmtId="2" fontId="13" fillId="33" borderId="0" xfId="53" applyNumberFormat="1" applyFont="1" applyFill="1" applyAlignment="1" applyProtection="1">
      <alignment vertical="center"/>
      <protection/>
    </xf>
    <xf numFmtId="2" fontId="10" fillId="33" borderId="0" xfId="53" applyNumberFormat="1" applyFont="1" applyFill="1" applyAlignment="1" applyProtection="1">
      <alignment vertical="center"/>
      <protection/>
    </xf>
    <xf numFmtId="4" fontId="11" fillId="33" borderId="0" xfId="53" applyNumberFormat="1" applyFont="1" applyFill="1" applyAlignment="1" applyProtection="1">
      <alignment vertical="center"/>
      <protection/>
    </xf>
    <xf numFmtId="4" fontId="26" fillId="33" borderId="0" xfId="53" applyNumberFormat="1" applyFont="1" applyFill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center"/>
      <protection/>
    </xf>
    <xf numFmtId="2" fontId="12" fillId="33" borderId="0" xfId="52" applyNumberFormat="1" applyFont="1" applyFill="1" applyBorder="1" applyAlignment="1" applyProtection="1">
      <alignment horizontal="right" vertical="center" wrapText="1"/>
      <protection/>
    </xf>
    <xf numFmtId="2" fontId="13" fillId="33" borderId="0" xfId="52" applyNumberFormat="1" applyFont="1" applyFill="1" applyBorder="1" applyAlignment="1" applyProtection="1">
      <alignment horizontal="left" vertical="center"/>
      <protection/>
    </xf>
    <xf numFmtId="4" fontId="10" fillId="33" borderId="0" xfId="66" applyNumberFormat="1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top"/>
      <protection/>
    </xf>
    <xf numFmtId="4" fontId="10" fillId="33" borderId="0" xfId="66" applyNumberFormat="1" applyFont="1" applyFill="1" applyBorder="1" applyAlignment="1" applyProtection="1">
      <alignment horizontal="center"/>
      <protection/>
    </xf>
    <xf numFmtId="4" fontId="10" fillId="33" borderId="0" xfId="66" applyNumberFormat="1" applyFont="1" applyFill="1" applyBorder="1" applyAlignment="1" applyProtection="1">
      <alignment horizontal="right"/>
      <protection/>
    </xf>
    <xf numFmtId="0" fontId="12" fillId="0" borderId="0" xfId="52" applyFont="1" applyFill="1" applyBorder="1" applyAlignment="1" applyProtection="1">
      <alignment horizontal="center" vertical="top"/>
      <protection/>
    </xf>
    <xf numFmtId="2" fontId="12" fillId="0" borderId="0" xfId="52" applyNumberFormat="1" applyFont="1" applyFill="1" applyBorder="1" applyAlignment="1" applyProtection="1">
      <alignment horizontal="right" vertical="center" wrapText="1"/>
      <protection/>
    </xf>
    <xf numFmtId="2" fontId="13" fillId="0" borderId="0" xfId="52" applyNumberFormat="1" applyFont="1" applyFill="1" applyBorder="1" applyAlignment="1" applyProtection="1">
      <alignment horizontal="left" vertical="center"/>
      <protection/>
    </xf>
    <xf numFmtId="4" fontId="10" fillId="0" borderId="0" xfId="66" applyNumberFormat="1" applyFont="1" applyFill="1" applyBorder="1" applyAlignment="1" applyProtection="1">
      <alignment horizontal="center"/>
      <protection/>
    </xf>
    <xf numFmtId="4" fontId="10" fillId="0" borderId="0" xfId="66" applyNumberFormat="1" applyFont="1" applyFill="1" applyBorder="1" applyAlignment="1" applyProtection="1">
      <alignment horizontal="right"/>
      <protection/>
    </xf>
    <xf numFmtId="1" fontId="16" fillId="0" borderId="0" xfId="52" applyNumberFormat="1" applyFont="1" applyFill="1" applyBorder="1" applyAlignment="1" applyProtection="1">
      <alignment horizontal="center" vertical="top"/>
      <protection/>
    </xf>
    <xf numFmtId="2" fontId="10" fillId="0" borderId="0" xfId="52" applyNumberFormat="1" applyFont="1" applyFill="1" applyBorder="1" applyAlignment="1" applyProtection="1">
      <alignment horizontal="justify" vertical="top" wrapText="1"/>
      <protection/>
    </xf>
    <xf numFmtId="1" fontId="13" fillId="0" borderId="0" xfId="52" applyNumberFormat="1" applyFont="1" applyFill="1" applyBorder="1" applyAlignment="1" applyProtection="1">
      <alignment horizontal="center"/>
      <protection/>
    </xf>
    <xf numFmtId="190" fontId="27" fillId="0" borderId="0" xfId="52" applyNumberFormat="1" applyFont="1" applyFill="1" applyBorder="1" applyAlignment="1" applyProtection="1">
      <alignment horizontal="justify" vertical="top" wrapText="1"/>
      <protection/>
    </xf>
    <xf numFmtId="0" fontId="10" fillId="0" borderId="0" xfId="52" applyFont="1" applyFill="1" applyAlignment="1" applyProtection="1">
      <alignment horizontal="center"/>
      <protection/>
    </xf>
    <xf numFmtId="0" fontId="10" fillId="0" borderId="0" xfId="52" applyFont="1" applyFill="1" applyProtection="1">
      <alignment/>
      <protection/>
    </xf>
    <xf numFmtId="0" fontId="13" fillId="0" borderId="0" xfId="52" applyFont="1" applyFill="1" applyAlignment="1" applyProtection="1">
      <alignment/>
      <protection/>
    </xf>
    <xf numFmtId="0" fontId="10" fillId="0" borderId="0" xfId="52" applyFont="1" applyFill="1" applyBorder="1" applyAlignment="1" applyProtection="1">
      <alignment horizontal="center"/>
      <protection/>
    </xf>
    <xf numFmtId="0" fontId="27" fillId="0" borderId="0" xfId="52" applyFont="1" applyFill="1" applyBorder="1" applyAlignment="1" applyProtection="1">
      <alignment horizontal="right"/>
      <protection/>
    </xf>
    <xf numFmtId="0" fontId="10" fillId="0" borderId="0" xfId="52" applyFont="1" applyFill="1" applyBorder="1" applyAlignment="1" applyProtection="1">
      <alignment/>
      <protection/>
    </xf>
    <xf numFmtId="0" fontId="10" fillId="0" borderId="0" xfId="52" applyFont="1" applyFill="1" applyAlignment="1" applyProtection="1">
      <alignment horizontal="center"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4" fontId="10" fillId="33" borderId="10" xfId="51" applyNumberFormat="1" applyFont="1" applyFill="1" applyBorder="1" applyAlignment="1" applyProtection="1">
      <alignment horizontal="center" wrapText="1"/>
      <protection/>
    </xf>
    <xf numFmtId="0" fontId="13" fillId="33" borderId="10" xfId="52" applyFont="1" applyFill="1" applyBorder="1" applyAlignment="1" applyProtection="1">
      <alignment horizontal="left" vertical="top" wrapText="1"/>
      <protection/>
    </xf>
    <xf numFmtId="4" fontId="11" fillId="33" borderId="10" xfId="64" applyNumberFormat="1" applyFont="1" applyFill="1" applyBorder="1" applyAlignment="1" applyProtection="1">
      <alignment horizontal="center" wrapText="1"/>
      <protection hidden="1"/>
    </xf>
    <xf numFmtId="4" fontId="68" fillId="33" borderId="10" xfId="66" applyNumberFormat="1" applyFont="1" applyFill="1" applyBorder="1" applyAlignment="1" applyProtection="1">
      <alignment horizontal="right"/>
      <protection/>
    </xf>
    <xf numFmtId="4" fontId="23" fillId="33" borderId="10" xfId="66" applyNumberFormat="1" applyFont="1" applyFill="1" applyBorder="1" applyAlignment="1" applyProtection="1">
      <alignment horizontal="right"/>
      <protection/>
    </xf>
    <xf numFmtId="7" fontId="23" fillId="33" borderId="10" xfId="66" applyNumberFormat="1" applyFont="1" applyFill="1" applyBorder="1" applyAlignment="1" applyProtection="1">
      <alignment horizontal="right"/>
      <protection/>
    </xf>
    <xf numFmtId="7" fontId="18" fillId="33" borderId="10" xfId="66" applyNumberFormat="1" applyFont="1" applyFill="1" applyBorder="1" applyAlignment="1" applyProtection="1">
      <alignment horizontal="right"/>
      <protection/>
    </xf>
    <xf numFmtId="4" fontId="15" fillId="33" borderId="10" xfId="66" applyNumberFormat="1" applyFont="1" applyFill="1" applyBorder="1" applyAlignment="1" applyProtection="1">
      <alignment horizontal="right"/>
      <protection/>
    </xf>
    <xf numFmtId="4" fontId="10" fillId="33" borderId="10" xfId="53" applyNumberFormat="1" applyFont="1" applyFill="1" applyBorder="1" applyAlignment="1" applyProtection="1">
      <alignment/>
      <protection/>
    </xf>
    <xf numFmtId="7" fontId="9" fillId="33" borderId="10" xfId="53" applyNumberFormat="1" applyFont="1" applyFill="1" applyBorder="1" applyAlignment="1" applyProtection="1">
      <alignment wrapText="1"/>
      <protection/>
    </xf>
    <xf numFmtId="4" fontId="25" fillId="33" borderId="10" xfId="53" applyNumberFormat="1" applyFont="1" applyFill="1" applyBorder="1" applyAlignment="1" applyProtection="1">
      <alignment wrapText="1"/>
      <protection/>
    </xf>
    <xf numFmtId="4" fontId="10" fillId="33" borderId="10" xfId="53" applyNumberFormat="1" applyFont="1" applyFill="1" applyBorder="1" applyAlignment="1" applyProtection="1">
      <alignment wrapText="1"/>
      <protection/>
    </xf>
    <xf numFmtId="214" fontId="9" fillId="33" borderId="10" xfId="53" applyNumberFormat="1" applyFont="1" applyFill="1" applyBorder="1" applyAlignment="1" applyProtection="1">
      <alignment wrapText="1"/>
      <protection/>
    </xf>
    <xf numFmtId="4" fontId="9" fillId="33" borderId="0" xfId="53" applyNumberFormat="1" applyFont="1" applyFill="1" applyBorder="1" applyAlignment="1" applyProtection="1">
      <alignment/>
      <protection/>
    </xf>
    <xf numFmtId="4" fontId="10" fillId="33" borderId="0" xfId="53" applyNumberFormat="1" applyFont="1" applyFill="1" applyAlignment="1" applyProtection="1">
      <alignment/>
      <protection/>
    </xf>
    <xf numFmtId="4" fontId="15" fillId="33" borderId="0" xfId="66" applyNumberFormat="1" applyFont="1" applyFill="1" applyBorder="1" applyAlignment="1" applyProtection="1">
      <alignment horizontal="right"/>
      <protection/>
    </xf>
    <xf numFmtId="4" fontId="15" fillId="0" borderId="0" xfId="66" applyNumberFormat="1" applyFont="1" applyFill="1" applyBorder="1" applyAlignment="1" applyProtection="1">
      <alignment horizontal="right"/>
      <protection/>
    </xf>
    <xf numFmtId="4" fontId="10" fillId="0" borderId="0" xfId="66" applyNumberFormat="1" applyFont="1" applyFill="1" applyBorder="1" applyAlignment="1" applyProtection="1">
      <alignment/>
      <protection/>
    </xf>
    <xf numFmtId="0" fontId="10" fillId="0" borderId="0" xfId="52" applyFont="1" applyFill="1" applyAlignment="1" applyProtection="1">
      <alignment/>
      <protection/>
    </xf>
    <xf numFmtId="4" fontId="68" fillId="33" borderId="10" xfId="52" applyNumberFormat="1" applyFont="1" applyFill="1" applyBorder="1" applyAlignment="1" applyProtection="1">
      <alignment horizontal="right"/>
      <protection locked="0"/>
    </xf>
    <xf numFmtId="4" fontId="9" fillId="33" borderId="10" xfId="66" applyNumberFormat="1" applyFont="1" applyFill="1" applyBorder="1" applyAlignment="1" applyProtection="1">
      <alignment horizontal="right"/>
      <protection/>
    </xf>
    <xf numFmtId="4" fontId="10" fillId="33" borderId="10" xfId="53" applyNumberFormat="1" applyFont="1" applyFill="1" applyBorder="1" applyAlignment="1" applyProtection="1">
      <alignment horizontal="right"/>
      <protection/>
    </xf>
    <xf numFmtId="7" fontId="10" fillId="33" borderId="10" xfId="53" applyNumberFormat="1" applyFont="1" applyFill="1" applyBorder="1" applyAlignment="1" applyProtection="1">
      <alignment horizontal="right"/>
      <protection/>
    </xf>
    <xf numFmtId="4" fontId="10" fillId="33" borderId="10" xfId="53" applyNumberFormat="1" applyFont="1" applyFill="1" applyBorder="1" applyAlignment="1" applyProtection="1">
      <alignment horizontal="right" wrapText="1"/>
      <protection/>
    </xf>
    <xf numFmtId="4" fontId="10" fillId="33" borderId="0" xfId="53" applyNumberFormat="1" applyFont="1" applyFill="1" applyBorder="1" applyAlignment="1" applyProtection="1">
      <alignment horizontal="right"/>
      <protection/>
    </xf>
    <xf numFmtId="4" fontId="10" fillId="33" borderId="0" xfId="53" applyNumberFormat="1" applyFont="1" applyFill="1" applyAlignment="1" applyProtection="1">
      <alignment horizontal="right"/>
      <protection/>
    </xf>
    <xf numFmtId="0" fontId="10" fillId="33" borderId="0" xfId="52" applyFont="1" applyFill="1" applyBorder="1" applyAlignment="1" applyProtection="1">
      <alignment horizontal="right"/>
      <protection/>
    </xf>
    <xf numFmtId="0" fontId="10" fillId="0" borderId="0" xfId="52" applyFont="1" applyFill="1" applyAlignment="1" applyProtection="1">
      <alignment horizontal="right"/>
      <protection/>
    </xf>
    <xf numFmtId="215" fontId="10" fillId="33" borderId="10" xfId="53" applyNumberFormat="1" applyFont="1" applyFill="1" applyBorder="1" applyAlignment="1" applyProtection="1">
      <alignment horizontal="right"/>
      <protection/>
    </xf>
    <xf numFmtId="215" fontId="9" fillId="33" borderId="10" xfId="53" applyNumberFormat="1" applyFont="1" applyFill="1" applyBorder="1" applyAlignment="1" applyProtection="1">
      <alignment wrapText="1"/>
      <protection/>
    </xf>
    <xf numFmtId="1" fontId="8" fillId="34" borderId="10" xfId="52" applyNumberFormat="1" applyFont="1" applyFill="1" applyBorder="1" applyAlignment="1" applyProtection="1">
      <alignment horizontal="center" vertical="top"/>
      <protection/>
    </xf>
    <xf numFmtId="2" fontId="8" fillId="34" borderId="10" xfId="52" applyNumberFormat="1" applyFont="1" applyFill="1" applyBorder="1" applyAlignment="1" applyProtection="1" quotePrefix="1">
      <alignment horizontal="left" vertical="center" wrapText="1"/>
      <protection/>
    </xf>
    <xf numFmtId="1" fontId="13" fillId="34" borderId="10" xfId="52" applyNumberFormat="1" applyFont="1" applyFill="1" applyBorder="1" applyAlignment="1" applyProtection="1">
      <alignment horizontal="center"/>
      <protection/>
    </xf>
    <xf numFmtId="4" fontId="10" fillId="34" borderId="10" xfId="66" applyNumberFormat="1" applyFont="1" applyFill="1" applyBorder="1" applyAlignment="1" applyProtection="1">
      <alignment horizontal="center"/>
      <protection/>
    </xf>
    <xf numFmtId="4" fontId="10" fillId="34" borderId="10" xfId="66" applyNumberFormat="1" applyFont="1" applyFill="1" applyBorder="1" applyAlignment="1" applyProtection="1">
      <alignment horizontal="right"/>
      <protection locked="0"/>
    </xf>
    <xf numFmtId="4" fontId="8" fillId="34" borderId="10" xfId="66" applyNumberFormat="1" applyFont="1" applyFill="1" applyBorder="1" applyAlignment="1" applyProtection="1">
      <alignment horizontal="right"/>
      <protection/>
    </xf>
    <xf numFmtId="2" fontId="8" fillId="14" borderId="10" xfId="52" applyNumberFormat="1" applyFont="1" applyFill="1" applyBorder="1" applyAlignment="1" applyProtection="1" quotePrefix="1">
      <alignment horizontal="left" vertical="center" wrapText="1"/>
      <protection/>
    </xf>
    <xf numFmtId="1" fontId="13" fillId="14" borderId="10" xfId="52" applyNumberFormat="1" applyFont="1" applyFill="1" applyBorder="1" applyAlignment="1" applyProtection="1">
      <alignment horizontal="center"/>
      <protection/>
    </xf>
    <xf numFmtId="4" fontId="10" fillId="14" borderId="10" xfId="66" applyNumberFormat="1" applyFont="1" applyFill="1" applyBorder="1" applyAlignment="1" applyProtection="1">
      <alignment horizontal="center"/>
      <protection/>
    </xf>
    <xf numFmtId="4" fontId="10" fillId="14" borderId="10" xfId="66" applyNumberFormat="1" applyFont="1" applyFill="1" applyBorder="1" applyAlignment="1" applyProtection="1">
      <alignment horizontal="right"/>
      <protection locked="0"/>
    </xf>
    <xf numFmtId="4" fontId="8" fillId="14" borderId="10" xfId="66" applyNumberFormat="1" applyFont="1" applyFill="1" applyBorder="1" applyAlignment="1" applyProtection="1">
      <alignment horizontal="right"/>
      <protection/>
    </xf>
    <xf numFmtId="2" fontId="8" fillId="8" borderId="10" xfId="52" applyNumberFormat="1" applyFont="1" applyFill="1" applyBorder="1" applyAlignment="1" applyProtection="1" quotePrefix="1">
      <alignment horizontal="left" vertical="center" wrapText="1"/>
      <protection/>
    </xf>
    <xf numFmtId="1" fontId="13" fillId="8" borderId="10" xfId="52" applyNumberFormat="1" applyFont="1" applyFill="1" applyBorder="1" applyAlignment="1" applyProtection="1">
      <alignment horizontal="center"/>
      <protection/>
    </xf>
    <xf numFmtId="4" fontId="10" fillId="8" borderId="10" xfId="66" applyNumberFormat="1" applyFont="1" applyFill="1" applyBorder="1" applyAlignment="1" applyProtection="1">
      <alignment horizontal="center"/>
      <protection/>
    </xf>
    <xf numFmtId="4" fontId="10" fillId="8" borderId="10" xfId="66" applyNumberFormat="1" applyFont="1" applyFill="1" applyBorder="1" applyAlignment="1" applyProtection="1">
      <alignment horizontal="right"/>
      <protection locked="0"/>
    </xf>
    <xf numFmtId="4" fontId="8" fillId="8" borderId="10" xfId="66" applyNumberFormat="1" applyFont="1" applyFill="1" applyBorder="1" applyAlignment="1" applyProtection="1">
      <alignment horizontal="right"/>
      <protection/>
    </xf>
    <xf numFmtId="0" fontId="10" fillId="33" borderId="11" xfId="52" applyFont="1" applyFill="1" applyBorder="1" applyAlignment="1" applyProtection="1">
      <alignment horizontal="left" vertical="top" wrapText="1"/>
      <protection/>
    </xf>
    <xf numFmtId="0" fontId="10" fillId="33" borderId="12" xfId="52" applyFont="1" applyFill="1" applyBorder="1" applyAlignment="1" applyProtection="1">
      <alignment horizontal="left" vertical="top" wrapText="1"/>
      <protection/>
    </xf>
    <xf numFmtId="1" fontId="8" fillId="14" borderId="10" xfId="52" applyNumberFormat="1" applyFont="1" applyFill="1" applyBorder="1" applyAlignment="1" applyProtection="1">
      <alignment horizontal="center" vertical="center"/>
      <protection/>
    </xf>
    <xf numFmtId="1" fontId="13" fillId="14" borderId="10" xfId="52" applyNumberFormat="1" applyFont="1" applyFill="1" applyBorder="1" applyAlignment="1" applyProtection="1">
      <alignment horizontal="center" vertical="center"/>
      <protection/>
    </xf>
    <xf numFmtId="4" fontId="10" fillId="14" borderId="10" xfId="66" applyNumberFormat="1" applyFont="1" applyFill="1" applyBorder="1" applyAlignment="1" applyProtection="1">
      <alignment horizontal="center" vertical="center"/>
      <protection/>
    </xf>
    <xf numFmtId="4" fontId="10" fillId="8" borderId="10" xfId="66" applyNumberFormat="1" applyFont="1" applyFill="1" applyBorder="1" applyAlignment="1" applyProtection="1">
      <alignment horizontal="center" vertical="center"/>
      <protection/>
    </xf>
    <xf numFmtId="1" fontId="8" fillId="8" borderId="10" xfId="52" applyNumberFormat="1" applyFont="1" applyFill="1" applyBorder="1" applyAlignment="1" applyProtection="1">
      <alignment horizontal="center" vertical="center"/>
      <protection/>
    </xf>
    <xf numFmtId="1" fontId="10" fillId="8" borderId="10" xfId="52" applyNumberFormat="1" applyFont="1" applyFill="1" applyBorder="1" applyAlignment="1" applyProtection="1">
      <alignment horizontal="center" vertical="center"/>
      <protection/>
    </xf>
    <xf numFmtId="4" fontId="10" fillId="8" borderId="10" xfId="66" applyNumberFormat="1" applyFont="1" applyFill="1" applyBorder="1" applyAlignment="1" applyProtection="1">
      <alignment horizontal="right"/>
      <protection/>
    </xf>
    <xf numFmtId="1" fontId="13" fillId="8" borderId="10" xfId="52" applyNumberFormat="1" applyFont="1" applyFill="1" applyBorder="1" applyAlignment="1" applyProtection="1">
      <alignment horizontal="center" vertical="center"/>
      <protection/>
    </xf>
    <xf numFmtId="1" fontId="11" fillId="8" borderId="10" xfId="52" applyNumberFormat="1" applyFont="1" applyFill="1" applyBorder="1" applyAlignment="1" applyProtection="1">
      <alignment horizontal="center" vertical="center"/>
      <protection/>
    </xf>
    <xf numFmtId="2" fontId="18" fillId="33" borderId="10" xfId="52" applyNumberFormat="1" applyFont="1" applyFill="1" applyBorder="1" applyAlignment="1" applyProtection="1">
      <alignment horizontal="left" vertical="center" wrapText="1"/>
      <protection/>
    </xf>
    <xf numFmtId="215" fontId="9" fillId="33" borderId="10" xfId="53" applyNumberFormat="1" applyFont="1" applyFill="1" applyBorder="1" applyAlignment="1" applyProtection="1">
      <alignment vertical="center"/>
      <protection/>
    </xf>
    <xf numFmtId="1" fontId="8" fillId="34" borderId="10" xfId="52" applyNumberFormat="1" applyFont="1" applyFill="1" applyBorder="1" applyAlignment="1" applyProtection="1">
      <alignment horizontal="center" vertical="center"/>
      <protection/>
    </xf>
    <xf numFmtId="2" fontId="18" fillId="34" borderId="10" xfId="52" applyNumberFormat="1" applyFont="1" applyFill="1" applyBorder="1" applyAlignment="1" applyProtection="1">
      <alignment horizontal="justify" vertical="center" wrapText="1"/>
      <protection/>
    </xf>
    <xf numFmtId="1" fontId="11" fillId="34" borderId="10" xfId="52" applyNumberFormat="1" applyFont="1" applyFill="1" applyBorder="1" applyAlignment="1" applyProtection="1">
      <alignment horizontal="center" vertical="center"/>
      <protection/>
    </xf>
    <xf numFmtId="4" fontId="10" fillId="34" borderId="10" xfId="66" applyNumberFormat="1" applyFont="1" applyFill="1" applyBorder="1" applyAlignment="1" applyProtection="1">
      <alignment horizontal="center" vertical="center"/>
      <protection/>
    </xf>
    <xf numFmtId="1" fontId="67" fillId="34" borderId="10" xfId="52" applyNumberFormat="1" applyFont="1" applyFill="1" applyBorder="1" applyAlignment="1" applyProtection="1">
      <alignment horizontal="center" vertical="center"/>
      <protection/>
    </xf>
    <xf numFmtId="2" fontId="71" fillId="34" borderId="10" xfId="52" applyNumberFormat="1" applyFont="1" applyFill="1" applyBorder="1" applyAlignment="1" applyProtection="1">
      <alignment horizontal="left" vertical="center" wrapText="1"/>
      <protection/>
    </xf>
    <xf numFmtId="4" fontId="68" fillId="34" borderId="10" xfId="52" applyNumberFormat="1" applyFont="1" applyFill="1" applyBorder="1" applyAlignment="1" applyProtection="1">
      <alignment horizontal="center" vertical="center" wrapText="1"/>
      <protection/>
    </xf>
    <xf numFmtId="4" fontId="68" fillId="34" borderId="10" xfId="52" applyNumberFormat="1" applyFont="1" applyFill="1" applyBorder="1" applyAlignment="1" applyProtection="1">
      <alignment horizontal="right"/>
      <protection locked="0"/>
    </xf>
    <xf numFmtId="4" fontId="71" fillId="34" borderId="10" xfId="66" applyNumberFormat="1" applyFont="1" applyFill="1" applyBorder="1" applyAlignment="1" applyProtection="1">
      <alignment horizontal="right"/>
      <protection/>
    </xf>
    <xf numFmtId="0" fontId="72" fillId="34" borderId="10" xfId="52" applyFont="1" applyFill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justify" vertical="center" wrapText="1"/>
      <protection/>
    </xf>
    <xf numFmtId="2" fontId="67" fillId="34" borderId="10" xfId="52" applyNumberFormat="1" applyFont="1" applyFill="1" applyBorder="1" applyAlignment="1" applyProtection="1">
      <alignment horizontal="center" vertical="center"/>
      <protection/>
    </xf>
    <xf numFmtId="4" fontId="68" fillId="34" borderId="10" xfId="66" applyNumberFormat="1" applyFont="1" applyFill="1" applyBorder="1" applyAlignment="1" applyProtection="1">
      <alignment horizontal="center" vertical="center"/>
      <protection/>
    </xf>
    <xf numFmtId="4" fontId="68" fillId="34" borderId="10" xfId="66" applyNumberFormat="1" applyFont="1" applyFill="1" applyBorder="1" applyAlignment="1" applyProtection="1">
      <alignment horizontal="right"/>
      <protection locked="0"/>
    </xf>
    <xf numFmtId="215" fontId="23" fillId="33" borderId="10" xfId="66" applyNumberFormat="1" applyFont="1" applyFill="1" applyBorder="1" applyAlignment="1" applyProtection="1">
      <alignment horizontal="right"/>
      <protection/>
    </xf>
    <xf numFmtId="215" fontId="18" fillId="33" borderId="10" xfId="66" applyNumberFormat="1" applyFont="1" applyFill="1" applyBorder="1" applyAlignment="1" applyProtection="1">
      <alignment horizontal="right"/>
      <protection/>
    </xf>
    <xf numFmtId="4" fontId="25" fillId="33" borderId="10" xfId="53" applyNumberFormat="1" applyFont="1" applyFill="1" applyBorder="1" applyAlignment="1" applyProtection="1">
      <alignment vertical="center" wrapText="1"/>
      <protection/>
    </xf>
    <xf numFmtId="2" fontId="10" fillId="33" borderId="10" xfId="53" applyNumberFormat="1" applyFont="1" applyFill="1" applyBorder="1" applyAlignment="1" applyProtection="1">
      <alignment vertical="center" wrapText="1"/>
      <protection/>
    </xf>
    <xf numFmtId="2" fontId="18" fillId="33" borderId="10" xfId="53" applyNumberFormat="1" applyFont="1" applyFill="1" applyBorder="1" applyAlignment="1" applyProtection="1">
      <alignment horizontal="left" vertical="center" wrapText="1"/>
      <protection/>
    </xf>
    <xf numFmtId="0" fontId="10" fillId="33" borderId="13" xfId="52" applyFont="1" applyFill="1" applyBorder="1" applyAlignment="1" applyProtection="1">
      <alignment horizontal="left" vertical="top" wrapText="1"/>
      <protection/>
    </xf>
    <xf numFmtId="0" fontId="10" fillId="33" borderId="11" xfId="52" applyFont="1" applyFill="1" applyBorder="1" applyAlignment="1" applyProtection="1">
      <alignment horizontal="left" vertical="top" wrapText="1"/>
      <protection/>
    </xf>
    <xf numFmtId="0" fontId="10" fillId="33" borderId="12" xfId="52" applyFont="1" applyFill="1" applyBorder="1" applyAlignment="1" applyProtection="1">
      <alignment horizontal="left" vertical="top" wrapText="1"/>
      <protection/>
    </xf>
    <xf numFmtId="0" fontId="8" fillId="33" borderId="13" xfId="52" applyFont="1" applyFill="1" applyBorder="1" applyAlignment="1" applyProtection="1">
      <alignment horizontal="center" vertical="center" wrapText="1"/>
      <protection/>
    </xf>
    <xf numFmtId="0" fontId="8" fillId="33" borderId="11" xfId="52" applyFont="1" applyFill="1" applyBorder="1" applyAlignment="1" applyProtection="1">
      <alignment horizontal="center" vertical="center" wrapText="1"/>
      <protection/>
    </xf>
    <xf numFmtId="2" fontId="18" fillId="33" borderId="13" xfId="53" applyNumberFormat="1" applyFont="1" applyFill="1" applyBorder="1" applyAlignment="1" applyProtection="1">
      <alignment horizontal="left" vertical="center" wrapText="1"/>
      <protection/>
    </xf>
    <xf numFmtId="2" fontId="18" fillId="33" borderId="11" xfId="53" applyNumberFormat="1" applyFont="1" applyFill="1" applyBorder="1" applyAlignment="1" applyProtection="1">
      <alignment horizontal="left" vertical="center" wrapText="1"/>
      <protection/>
    </xf>
    <xf numFmtId="2" fontId="18" fillId="33" borderId="12" xfId="53" applyNumberFormat="1" applyFont="1" applyFill="1" applyBorder="1" applyAlignment="1" applyProtection="1">
      <alignment horizontal="left" vertical="center" wrapText="1"/>
      <protection/>
    </xf>
    <xf numFmtId="2" fontId="18" fillId="33" borderId="10" xfId="53" applyNumberFormat="1" applyFont="1" applyFill="1" applyBorder="1" applyAlignment="1" applyProtection="1">
      <alignment horizontal="left" vertical="center"/>
      <protection/>
    </xf>
    <xf numFmtId="7" fontId="9" fillId="33" borderId="10" xfId="53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Obično_TROŠKOVNIK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tija.kusic\AppData\Local\Microsoft\Windows\INetCache\Content.Outlook\K4C59GEJ\Users\tomica.cavlek\AppData\Local\Microsoft\Windows\INetCache\Content.Outlook\NVL8Z117\TOMI&#262;%20JURICA_BB&#272;U&#272;U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tija.kusic\AppData\Local\Microsoft\Windows\INetCache\Content.Outlook\K4C59GEJ\Users\tomica.cavlek\AppData\Local\Microsoft\Windows\INetCache\Content.Outlook\NVL8Z117\JURICA%20TOMI&#262;_BB&#272;U&#272;U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Normativi"/>
      <sheetName val="Specifikacija"/>
      <sheetName val="Stolarija"/>
      <sheetName val="Fert"/>
      <sheetName val="Poluproizvodi"/>
      <sheetName val="Korice (2)"/>
      <sheetName val="Korice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C4" t="str">
            <v>BJELOVARSKO BILOGORSKA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Specifikacija"/>
      <sheetName val="Poluproizvodi"/>
      <sheetName val="Normativi"/>
      <sheetName val="Korice"/>
      <sheetName val="Korice (specifikacija)"/>
      <sheetName val="Stolarija"/>
      <sheetName val="Fert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G4" t="str">
            <v>ĐULOVAC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7"/>
  <sheetViews>
    <sheetView tabSelected="1" zoomScale="120" zoomScaleNormal="120" zoomScalePageLayoutView="0" workbookViewId="0" topLeftCell="A1">
      <selection activeCell="B15" sqref="B15"/>
    </sheetView>
  </sheetViews>
  <sheetFormatPr defaultColWidth="8.88671875" defaultRowHeight="15.75"/>
  <cols>
    <col min="1" max="1" width="5.4453125" style="114" customWidth="1"/>
    <col min="2" max="2" width="42.4453125" style="115" customWidth="1"/>
    <col min="3" max="3" width="4.99609375" style="116" customWidth="1"/>
    <col min="4" max="4" width="8.21484375" style="114" customWidth="1"/>
    <col min="5" max="5" width="10.21484375" style="144" customWidth="1"/>
    <col min="6" max="6" width="12.88671875" style="135" customWidth="1"/>
    <col min="7" max="16384" width="8.88671875" style="1" customWidth="1"/>
  </cols>
  <sheetData>
    <row r="1" spans="1:6" ht="78.75" customHeight="1">
      <c r="A1" s="195" t="s">
        <v>375</v>
      </c>
      <c r="B1" s="196"/>
      <c r="C1" s="196"/>
      <c r="D1" s="196"/>
      <c r="E1" s="196"/>
      <c r="F1" s="197"/>
    </row>
    <row r="2" spans="1:6" ht="18.75" customHeight="1">
      <c r="A2" s="198" t="s">
        <v>394</v>
      </c>
      <c r="B2" s="199"/>
      <c r="C2" s="199"/>
      <c r="D2" s="163"/>
      <c r="E2" s="163"/>
      <c r="F2" s="164"/>
    </row>
    <row r="3" spans="1:6" ht="24.75">
      <c r="A3" s="2" t="s">
        <v>191</v>
      </c>
      <c r="B3" s="3" t="s">
        <v>192</v>
      </c>
      <c r="C3" s="2" t="s">
        <v>193</v>
      </c>
      <c r="D3" s="2" t="s">
        <v>20</v>
      </c>
      <c r="E3" s="119" t="s">
        <v>395</v>
      </c>
      <c r="F3" s="119" t="s">
        <v>396</v>
      </c>
    </row>
    <row r="4" spans="1:6" ht="15.75">
      <c r="A4" s="4" t="s">
        <v>34</v>
      </c>
      <c r="B4" s="5" t="s">
        <v>39</v>
      </c>
      <c r="C4" s="6"/>
      <c r="D4" s="7"/>
      <c r="E4" s="31"/>
      <c r="F4" s="31"/>
    </row>
    <row r="5" spans="1:6" ht="15.75">
      <c r="A5" s="8" t="s">
        <v>33</v>
      </c>
      <c r="B5" s="9" t="s">
        <v>40</v>
      </c>
      <c r="C5" s="6"/>
      <c r="D5" s="7"/>
      <c r="E5" s="31"/>
      <c r="F5" s="31"/>
    </row>
    <row r="6" spans="1:6" ht="26.25" customHeight="1">
      <c r="A6" s="10" t="s">
        <v>41</v>
      </c>
      <c r="B6" s="11" t="s">
        <v>322</v>
      </c>
      <c r="C6" s="13" t="s">
        <v>376</v>
      </c>
      <c r="D6" s="22">
        <v>1000</v>
      </c>
      <c r="E6" s="18"/>
      <c r="F6" s="31">
        <f>D6*E6</f>
        <v>0</v>
      </c>
    </row>
    <row r="7" spans="1:6" ht="24">
      <c r="A7" s="10" t="s">
        <v>42</v>
      </c>
      <c r="B7" s="12" t="s">
        <v>333</v>
      </c>
      <c r="C7" s="13"/>
      <c r="D7" s="27"/>
      <c r="E7" s="18"/>
      <c r="F7" s="31"/>
    </row>
    <row r="8" spans="1:6" ht="15" customHeight="1">
      <c r="A8" s="10"/>
      <c r="B8" s="12" t="s">
        <v>329</v>
      </c>
      <c r="C8" s="13" t="s">
        <v>36</v>
      </c>
      <c r="D8" s="27">
        <v>50</v>
      </c>
      <c r="E8" s="18"/>
      <c r="F8" s="31">
        <f>D8*E8</f>
        <v>0</v>
      </c>
    </row>
    <row r="9" spans="1:6" ht="15.75">
      <c r="A9" s="10"/>
      <c r="B9" s="12" t="s">
        <v>330</v>
      </c>
      <c r="C9" s="13" t="s">
        <v>36</v>
      </c>
      <c r="D9" s="27">
        <v>50</v>
      </c>
      <c r="E9" s="18"/>
      <c r="F9" s="31">
        <f>D9*E9</f>
        <v>0</v>
      </c>
    </row>
    <row r="10" spans="1:6" ht="15.75">
      <c r="A10" s="10"/>
      <c r="B10" s="12" t="s">
        <v>364</v>
      </c>
      <c r="C10" s="13" t="s">
        <v>45</v>
      </c>
      <c r="D10" s="27">
        <v>50</v>
      </c>
      <c r="E10" s="18"/>
      <c r="F10" s="31">
        <f>D10*E10</f>
        <v>0</v>
      </c>
    </row>
    <row r="11" spans="1:6" ht="15.75">
      <c r="A11" s="10"/>
      <c r="B11" s="12" t="s">
        <v>365</v>
      </c>
      <c r="C11" s="13" t="s">
        <v>45</v>
      </c>
      <c r="D11" s="27">
        <v>50</v>
      </c>
      <c r="E11" s="18"/>
      <c r="F11" s="31">
        <f>D11*E11</f>
        <v>0</v>
      </c>
    </row>
    <row r="12" spans="1:6" ht="36" customHeight="1">
      <c r="A12" s="10" t="s">
        <v>43</v>
      </c>
      <c r="B12" s="12" t="s">
        <v>197</v>
      </c>
      <c r="C12" s="13"/>
      <c r="D12" s="27"/>
      <c r="E12" s="18"/>
      <c r="F12" s="31"/>
    </row>
    <row r="13" spans="1:6" ht="15.75">
      <c r="A13" s="14"/>
      <c r="B13" s="15" t="s">
        <v>198</v>
      </c>
      <c r="C13" s="13" t="s">
        <v>376</v>
      </c>
      <c r="D13" s="117">
        <v>500</v>
      </c>
      <c r="E13" s="18"/>
      <c r="F13" s="31">
        <f>D13*E13</f>
        <v>0</v>
      </c>
    </row>
    <row r="14" spans="1:6" ht="15.75">
      <c r="A14" s="14"/>
      <c r="B14" s="15" t="s">
        <v>199</v>
      </c>
      <c r="C14" s="13" t="s">
        <v>376</v>
      </c>
      <c r="D14" s="117">
        <v>300</v>
      </c>
      <c r="E14" s="18"/>
      <c r="F14" s="31">
        <f aca="true" t="shared" si="0" ref="F14:F27">D14*E14</f>
        <v>0</v>
      </c>
    </row>
    <row r="15" spans="1:6" ht="18" customHeight="1">
      <c r="A15" s="14"/>
      <c r="B15" s="15" t="s">
        <v>200</v>
      </c>
      <c r="C15" s="13" t="s">
        <v>376</v>
      </c>
      <c r="D15" s="117">
        <v>100</v>
      </c>
      <c r="E15" s="18"/>
      <c r="F15" s="31">
        <f t="shared" si="0"/>
        <v>0</v>
      </c>
    </row>
    <row r="16" spans="1:6" ht="15.75">
      <c r="A16" s="14"/>
      <c r="B16" s="15" t="s">
        <v>201</v>
      </c>
      <c r="C16" s="13" t="s">
        <v>376</v>
      </c>
      <c r="D16" s="117">
        <v>100</v>
      </c>
      <c r="E16" s="18"/>
      <c r="F16" s="31">
        <f t="shared" si="0"/>
        <v>0</v>
      </c>
    </row>
    <row r="17" spans="1:6" ht="15.75">
      <c r="A17" s="14"/>
      <c r="B17" s="15" t="s">
        <v>202</v>
      </c>
      <c r="C17" s="13" t="s">
        <v>376</v>
      </c>
      <c r="D17" s="117">
        <v>600</v>
      </c>
      <c r="E17" s="18"/>
      <c r="F17" s="31">
        <f t="shared" si="0"/>
        <v>0</v>
      </c>
    </row>
    <row r="18" spans="1:6" ht="15.75">
      <c r="A18" s="14"/>
      <c r="B18" s="15" t="s">
        <v>203</v>
      </c>
      <c r="C18" s="13" t="s">
        <v>376</v>
      </c>
      <c r="D18" s="117">
        <v>200</v>
      </c>
      <c r="E18" s="18"/>
      <c r="F18" s="31">
        <f t="shared" si="0"/>
        <v>0</v>
      </c>
    </row>
    <row r="19" spans="1:6" ht="36.75" customHeight="1">
      <c r="A19" s="10" t="s">
        <v>44</v>
      </c>
      <c r="B19" s="12" t="s">
        <v>196</v>
      </c>
      <c r="C19" s="13"/>
      <c r="D19" s="27"/>
      <c r="E19" s="18"/>
      <c r="F19" s="31"/>
    </row>
    <row r="20" spans="1:6" ht="15.75">
      <c r="A20" s="14"/>
      <c r="B20" s="15" t="s">
        <v>204</v>
      </c>
      <c r="C20" s="13" t="s">
        <v>376</v>
      </c>
      <c r="D20" s="117">
        <v>200</v>
      </c>
      <c r="E20" s="18"/>
      <c r="F20" s="31">
        <f t="shared" si="0"/>
        <v>0</v>
      </c>
    </row>
    <row r="21" spans="1:6" ht="15.75">
      <c r="A21" s="14"/>
      <c r="B21" s="15" t="s">
        <v>205</v>
      </c>
      <c r="C21" s="13" t="s">
        <v>376</v>
      </c>
      <c r="D21" s="117">
        <v>400</v>
      </c>
      <c r="E21" s="18"/>
      <c r="F21" s="31">
        <f t="shared" si="0"/>
        <v>0</v>
      </c>
    </row>
    <row r="22" spans="1:6" ht="21" customHeight="1">
      <c r="A22" s="14"/>
      <c r="B22" s="15" t="s">
        <v>206</v>
      </c>
      <c r="C22" s="13" t="s">
        <v>376</v>
      </c>
      <c r="D22" s="117">
        <v>100</v>
      </c>
      <c r="E22" s="18"/>
      <c r="F22" s="31">
        <f t="shared" si="0"/>
        <v>0</v>
      </c>
    </row>
    <row r="23" spans="1:6" ht="44.25" customHeight="1">
      <c r="A23" s="10" t="s">
        <v>273</v>
      </c>
      <c r="B23" s="16" t="s">
        <v>207</v>
      </c>
      <c r="C23" s="13" t="s">
        <v>36</v>
      </c>
      <c r="D23" s="27">
        <v>15</v>
      </c>
      <c r="E23" s="18"/>
      <c r="F23" s="31">
        <f t="shared" si="0"/>
        <v>0</v>
      </c>
    </row>
    <row r="24" spans="1:6" ht="32.25" customHeight="1">
      <c r="A24" s="10" t="s">
        <v>274</v>
      </c>
      <c r="B24" s="16" t="s">
        <v>208</v>
      </c>
      <c r="C24" s="13" t="s">
        <v>36</v>
      </c>
      <c r="D24" s="17">
        <v>20</v>
      </c>
      <c r="E24" s="18"/>
      <c r="F24" s="31">
        <f t="shared" si="0"/>
        <v>0</v>
      </c>
    </row>
    <row r="25" spans="1:6" ht="23.25" customHeight="1">
      <c r="A25" s="10" t="s">
        <v>323</v>
      </c>
      <c r="B25" s="16" t="s">
        <v>324</v>
      </c>
      <c r="C25" s="13" t="s">
        <v>36</v>
      </c>
      <c r="D25" s="17">
        <v>15</v>
      </c>
      <c r="E25" s="18"/>
      <c r="F25" s="31">
        <f t="shared" si="0"/>
        <v>0</v>
      </c>
    </row>
    <row r="26" spans="1:6" ht="15.75">
      <c r="A26" s="10" t="s">
        <v>325</v>
      </c>
      <c r="B26" s="16" t="s">
        <v>326</v>
      </c>
      <c r="C26" s="13" t="s">
        <v>327</v>
      </c>
      <c r="D26" s="17">
        <v>15</v>
      </c>
      <c r="E26" s="18"/>
      <c r="F26" s="31">
        <f t="shared" si="0"/>
        <v>0</v>
      </c>
    </row>
    <row r="27" spans="1:6" ht="27" customHeight="1">
      <c r="A27" s="10" t="s">
        <v>366</v>
      </c>
      <c r="B27" s="16" t="s">
        <v>367</v>
      </c>
      <c r="C27" s="13" t="s">
        <v>45</v>
      </c>
      <c r="D27" s="17">
        <v>20</v>
      </c>
      <c r="E27" s="18"/>
      <c r="F27" s="31">
        <f t="shared" si="0"/>
        <v>0</v>
      </c>
    </row>
    <row r="28" spans="1:6" ht="15.75">
      <c r="A28" s="147"/>
      <c r="B28" s="148" t="s">
        <v>185</v>
      </c>
      <c r="C28" s="149"/>
      <c r="D28" s="150"/>
      <c r="E28" s="151"/>
      <c r="F28" s="152">
        <f>SUM(F6:F11,F13:F27)</f>
        <v>0</v>
      </c>
    </row>
    <row r="29" spans="1:6" ht="15.75">
      <c r="A29" s="4" t="s">
        <v>37</v>
      </c>
      <c r="B29" s="5" t="s">
        <v>38</v>
      </c>
      <c r="C29" s="6"/>
      <c r="D29" s="7"/>
      <c r="E29" s="20"/>
      <c r="F29" s="31"/>
    </row>
    <row r="30" spans="1:6" ht="15.75">
      <c r="A30" s="8" t="s">
        <v>22</v>
      </c>
      <c r="B30" s="21" t="s">
        <v>16</v>
      </c>
      <c r="C30" s="6"/>
      <c r="D30" s="7"/>
      <c r="E30" s="20"/>
      <c r="F30" s="31"/>
    </row>
    <row r="31" spans="1:6" ht="15.75">
      <c r="A31" s="10" t="s">
        <v>23</v>
      </c>
      <c r="B31" s="12" t="s">
        <v>210</v>
      </c>
      <c r="C31" s="13" t="s">
        <v>36</v>
      </c>
      <c r="D31" s="22">
        <v>20</v>
      </c>
      <c r="E31" s="18"/>
      <c r="F31" s="23">
        <f aca="true" t="shared" si="1" ref="F31:F36">D31*E31</f>
        <v>0</v>
      </c>
    </row>
    <row r="32" spans="1:6" ht="24">
      <c r="A32" s="10" t="s">
        <v>27</v>
      </c>
      <c r="B32" s="16" t="s">
        <v>211</v>
      </c>
      <c r="C32" s="13" t="s">
        <v>377</v>
      </c>
      <c r="D32" s="22">
        <v>20</v>
      </c>
      <c r="E32" s="18"/>
      <c r="F32" s="23">
        <f t="shared" si="1"/>
        <v>0</v>
      </c>
    </row>
    <row r="33" spans="1:6" ht="15.75">
      <c r="A33" s="24" t="s">
        <v>6</v>
      </c>
      <c r="B33" s="25" t="s">
        <v>212</v>
      </c>
      <c r="C33" s="13" t="s">
        <v>36</v>
      </c>
      <c r="D33" s="22">
        <v>20</v>
      </c>
      <c r="E33" s="18"/>
      <c r="F33" s="23">
        <f t="shared" si="1"/>
        <v>0</v>
      </c>
    </row>
    <row r="34" spans="1:6" ht="73.5" customHeight="1">
      <c r="A34" s="10" t="s">
        <v>7</v>
      </c>
      <c r="B34" s="16" t="s">
        <v>213</v>
      </c>
      <c r="C34" s="13" t="s">
        <v>36</v>
      </c>
      <c r="D34" s="22">
        <v>10</v>
      </c>
      <c r="E34" s="18"/>
      <c r="F34" s="23">
        <f t="shared" si="1"/>
        <v>0</v>
      </c>
    </row>
    <row r="35" spans="1:6" ht="60">
      <c r="A35" s="10" t="s">
        <v>275</v>
      </c>
      <c r="B35" s="16" t="s">
        <v>331</v>
      </c>
      <c r="C35" s="13" t="s">
        <v>36</v>
      </c>
      <c r="D35" s="22">
        <v>10</v>
      </c>
      <c r="E35" s="18"/>
      <c r="F35" s="23">
        <f t="shared" si="1"/>
        <v>0</v>
      </c>
    </row>
    <row r="36" spans="1:6" ht="24">
      <c r="A36" s="10" t="s">
        <v>276</v>
      </c>
      <c r="B36" s="16" t="s">
        <v>336</v>
      </c>
      <c r="C36" s="13" t="s">
        <v>36</v>
      </c>
      <c r="D36" s="22">
        <v>15</v>
      </c>
      <c r="E36" s="18"/>
      <c r="F36" s="23">
        <f t="shared" si="1"/>
        <v>0</v>
      </c>
    </row>
    <row r="37" spans="1:6" ht="19.5" customHeight="1">
      <c r="A37" s="10" t="s">
        <v>46</v>
      </c>
      <c r="B37" s="26" t="s">
        <v>214</v>
      </c>
      <c r="C37" s="13"/>
      <c r="D37" s="27"/>
      <c r="E37" s="18"/>
      <c r="F37" s="23"/>
    </row>
    <row r="38" spans="1:6" ht="15.75">
      <c r="A38" s="10"/>
      <c r="B38" s="16" t="s">
        <v>290</v>
      </c>
      <c r="C38" s="13" t="s">
        <v>36</v>
      </c>
      <c r="D38" s="19">
        <v>20</v>
      </c>
      <c r="E38" s="18"/>
      <c r="F38" s="23">
        <f>D38*E38</f>
        <v>0</v>
      </c>
    </row>
    <row r="39" spans="1:6" ht="15.75">
      <c r="A39" s="10"/>
      <c r="B39" s="16" t="s">
        <v>291</v>
      </c>
      <c r="C39" s="13" t="s">
        <v>36</v>
      </c>
      <c r="D39" s="19">
        <v>15</v>
      </c>
      <c r="E39" s="18"/>
      <c r="F39" s="23">
        <f aca="true" t="shared" si="2" ref="F39:F50">D39*E39</f>
        <v>0</v>
      </c>
    </row>
    <row r="40" spans="1:6" ht="15.75">
      <c r="A40" s="28"/>
      <c r="B40" s="29" t="s">
        <v>307</v>
      </c>
      <c r="C40" s="13" t="s">
        <v>36</v>
      </c>
      <c r="D40" s="19">
        <v>15</v>
      </c>
      <c r="E40" s="18"/>
      <c r="F40" s="23">
        <f t="shared" si="2"/>
        <v>0</v>
      </c>
    </row>
    <row r="41" spans="1:6" ht="15.75">
      <c r="A41" s="28"/>
      <c r="B41" s="29" t="s">
        <v>308</v>
      </c>
      <c r="C41" s="13" t="s">
        <v>209</v>
      </c>
      <c r="D41" s="19">
        <v>15</v>
      </c>
      <c r="E41" s="18"/>
      <c r="F41" s="23">
        <f t="shared" si="2"/>
        <v>0</v>
      </c>
    </row>
    <row r="42" spans="1:6" ht="22.5">
      <c r="A42" s="28"/>
      <c r="B42" s="29" t="s">
        <v>343</v>
      </c>
      <c r="C42" s="13" t="s">
        <v>36</v>
      </c>
      <c r="D42" s="19">
        <v>20</v>
      </c>
      <c r="E42" s="18"/>
      <c r="F42" s="23">
        <f t="shared" si="2"/>
        <v>0</v>
      </c>
    </row>
    <row r="43" spans="1:6" ht="22.5">
      <c r="A43" s="28"/>
      <c r="B43" s="29" t="s">
        <v>344</v>
      </c>
      <c r="C43" s="13" t="s">
        <v>36</v>
      </c>
      <c r="D43" s="19">
        <v>15</v>
      </c>
      <c r="E43" s="18"/>
      <c r="F43" s="23">
        <f t="shared" si="2"/>
        <v>0</v>
      </c>
    </row>
    <row r="44" spans="1:6" ht="24">
      <c r="A44" s="10" t="s">
        <v>47</v>
      </c>
      <c r="B44" s="16" t="s">
        <v>215</v>
      </c>
      <c r="C44" s="13" t="s">
        <v>376</v>
      </c>
      <c r="D44" s="22">
        <v>50</v>
      </c>
      <c r="E44" s="18"/>
      <c r="F44" s="23">
        <f t="shared" si="2"/>
        <v>0</v>
      </c>
    </row>
    <row r="45" spans="1:6" ht="24">
      <c r="A45" s="10" t="s">
        <v>48</v>
      </c>
      <c r="B45" s="16" t="s">
        <v>216</v>
      </c>
      <c r="C45" s="13" t="s">
        <v>376</v>
      </c>
      <c r="D45" s="22">
        <v>50</v>
      </c>
      <c r="E45" s="18"/>
      <c r="F45" s="23">
        <f t="shared" si="2"/>
        <v>0</v>
      </c>
    </row>
    <row r="46" spans="1:6" ht="72">
      <c r="A46" s="10" t="s">
        <v>277</v>
      </c>
      <c r="B46" s="12" t="s">
        <v>217</v>
      </c>
      <c r="C46" s="13" t="s">
        <v>376</v>
      </c>
      <c r="D46" s="27">
        <v>50</v>
      </c>
      <c r="E46" s="18"/>
      <c r="F46" s="23">
        <f>D46*E46</f>
        <v>0</v>
      </c>
    </row>
    <row r="47" spans="1:6" ht="84">
      <c r="A47" s="10" t="s">
        <v>332</v>
      </c>
      <c r="B47" s="12" t="s">
        <v>219</v>
      </c>
      <c r="C47" s="13"/>
      <c r="D47" s="27"/>
      <c r="E47" s="18"/>
      <c r="F47" s="23">
        <f t="shared" si="2"/>
        <v>0</v>
      </c>
    </row>
    <row r="48" spans="1:6" ht="15.75">
      <c r="A48" s="10"/>
      <c r="B48" s="12" t="s">
        <v>172</v>
      </c>
      <c r="C48" s="13" t="s">
        <v>36</v>
      </c>
      <c r="D48" s="27">
        <v>5</v>
      </c>
      <c r="E48" s="18"/>
      <c r="F48" s="23">
        <f t="shared" si="2"/>
        <v>0</v>
      </c>
    </row>
    <row r="49" spans="1:6" ht="15.75">
      <c r="A49" s="10"/>
      <c r="B49" s="12" t="s">
        <v>218</v>
      </c>
      <c r="C49" s="13" t="s">
        <v>36</v>
      </c>
      <c r="D49" s="27">
        <v>5</v>
      </c>
      <c r="E49" s="18"/>
      <c r="F49" s="23">
        <f t="shared" si="2"/>
        <v>0</v>
      </c>
    </row>
    <row r="50" spans="1:6" ht="15.75">
      <c r="A50" s="10" t="s">
        <v>334</v>
      </c>
      <c r="B50" s="30" t="s">
        <v>220</v>
      </c>
      <c r="C50" s="6" t="s">
        <v>36</v>
      </c>
      <c r="D50" s="7">
        <v>10</v>
      </c>
      <c r="E50" s="20"/>
      <c r="F50" s="23">
        <f t="shared" si="2"/>
        <v>0</v>
      </c>
    </row>
    <row r="51" spans="1:6" ht="15.75">
      <c r="A51" s="6" t="s">
        <v>335</v>
      </c>
      <c r="B51" s="30" t="s">
        <v>221</v>
      </c>
      <c r="C51" s="6"/>
      <c r="D51" s="7"/>
      <c r="E51" s="20"/>
      <c r="F51" s="23"/>
    </row>
    <row r="52" spans="1:6" ht="15.75">
      <c r="A52" s="6"/>
      <c r="B52" s="30" t="s">
        <v>292</v>
      </c>
      <c r="C52" s="6" t="s">
        <v>36</v>
      </c>
      <c r="D52" s="7">
        <v>20</v>
      </c>
      <c r="E52" s="20"/>
      <c r="F52" s="23">
        <f>D52*E52</f>
        <v>0</v>
      </c>
    </row>
    <row r="53" spans="1:6" ht="15.75">
      <c r="A53" s="6"/>
      <c r="B53" s="30" t="s">
        <v>293</v>
      </c>
      <c r="C53" s="6" t="s">
        <v>36</v>
      </c>
      <c r="D53" s="7">
        <v>20</v>
      </c>
      <c r="E53" s="20"/>
      <c r="F53" s="23">
        <f>D53*E53</f>
        <v>0</v>
      </c>
    </row>
    <row r="54" spans="1:6" ht="15.75">
      <c r="A54" s="6"/>
      <c r="B54" s="30" t="s">
        <v>294</v>
      </c>
      <c r="C54" s="6" t="s">
        <v>36</v>
      </c>
      <c r="D54" s="7">
        <v>30</v>
      </c>
      <c r="E54" s="20"/>
      <c r="F54" s="23">
        <f>D54*E54</f>
        <v>0</v>
      </c>
    </row>
    <row r="55" spans="1:6" ht="15.75">
      <c r="A55" s="165"/>
      <c r="B55" s="153" t="s">
        <v>49</v>
      </c>
      <c r="C55" s="166"/>
      <c r="D55" s="167"/>
      <c r="E55" s="156"/>
      <c r="F55" s="157">
        <f>SUM(F31:F54)</f>
        <v>0</v>
      </c>
    </row>
    <row r="56" spans="1:6" ht="15.75">
      <c r="A56" s="8" t="s">
        <v>13</v>
      </c>
      <c r="B56" s="21" t="s">
        <v>17</v>
      </c>
      <c r="C56" s="13"/>
      <c r="D56" s="19"/>
      <c r="E56" s="20"/>
      <c r="F56" s="31"/>
    </row>
    <row r="57" spans="1:6" ht="120" customHeight="1">
      <c r="A57" s="10" t="s">
        <v>14</v>
      </c>
      <c r="B57" s="16" t="s">
        <v>295</v>
      </c>
      <c r="C57" s="13"/>
      <c r="D57" s="27"/>
      <c r="E57" s="18"/>
      <c r="F57" s="23"/>
    </row>
    <row r="58" spans="1:6" ht="15.75">
      <c r="A58" s="10"/>
      <c r="B58" s="32" t="s">
        <v>378</v>
      </c>
      <c r="C58" s="13" t="s">
        <v>36</v>
      </c>
      <c r="D58" s="27">
        <v>5</v>
      </c>
      <c r="E58" s="18"/>
      <c r="F58" s="23">
        <f>D58*E58</f>
        <v>0</v>
      </c>
    </row>
    <row r="59" spans="1:6" ht="15.75">
      <c r="A59" s="10"/>
      <c r="B59" s="32" t="s">
        <v>310</v>
      </c>
      <c r="C59" s="13" t="s">
        <v>36</v>
      </c>
      <c r="D59" s="27">
        <v>5</v>
      </c>
      <c r="E59" s="18"/>
      <c r="F59" s="23">
        <f aca="true" t="shared" si="3" ref="F59:F64">D59*E59</f>
        <v>0</v>
      </c>
    </row>
    <row r="60" spans="1:6" ht="15.75">
      <c r="A60" s="10"/>
      <c r="B60" s="32" t="s">
        <v>309</v>
      </c>
      <c r="C60" s="13" t="s">
        <v>36</v>
      </c>
      <c r="D60" s="27">
        <v>5</v>
      </c>
      <c r="E60" s="18"/>
      <c r="F60" s="23">
        <f t="shared" si="3"/>
        <v>0</v>
      </c>
    </row>
    <row r="61" spans="1:6" ht="22.5" customHeight="1">
      <c r="A61" s="10" t="s">
        <v>304</v>
      </c>
      <c r="B61" s="26" t="s">
        <v>222</v>
      </c>
      <c r="C61" s="13"/>
      <c r="D61" s="22"/>
      <c r="E61" s="18"/>
      <c r="F61" s="23"/>
    </row>
    <row r="62" spans="1:6" ht="18" customHeight="1">
      <c r="A62" s="10"/>
      <c r="B62" s="16" t="s">
        <v>290</v>
      </c>
      <c r="C62" s="13" t="s">
        <v>36</v>
      </c>
      <c r="D62" s="22">
        <v>10</v>
      </c>
      <c r="E62" s="18"/>
      <c r="F62" s="23">
        <f t="shared" si="3"/>
        <v>0</v>
      </c>
    </row>
    <row r="63" spans="1:6" ht="15.75">
      <c r="A63" s="10"/>
      <c r="B63" s="29" t="s">
        <v>296</v>
      </c>
      <c r="C63" s="13" t="s">
        <v>36</v>
      </c>
      <c r="D63" s="22">
        <v>10</v>
      </c>
      <c r="E63" s="18"/>
      <c r="F63" s="23">
        <f t="shared" si="3"/>
        <v>0</v>
      </c>
    </row>
    <row r="64" spans="1:6" ht="15.75">
      <c r="A64" s="10"/>
      <c r="B64" s="29" t="s">
        <v>297</v>
      </c>
      <c r="C64" s="13" t="s">
        <v>36</v>
      </c>
      <c r="D64" s="19">
        <v>10</v>
      </c>
      <c r="E64" s="18"/>
      <c r="F64" s="23">
        <f t="shared" si="3"/>
        <v>0</v>
      </c>
    </row>
    <row r="65" spans="1:6" ht="78" customHeight="1">
      <c r="A65" s="10" t="s">
        <v>278</v>
      </c>
      <c r="B65" s="16" t="s">
        <v>298</v>
      </c>
      <c r="C65" s="13"/>
      <c r="D65" s="27"/>
      <c r="E65" s="18"/>
      <c r="F65" s="23"/>
    </row>
    <row r="66" spans="1:6" ht="15.75">
      <c r="A66" s="10"/>
      <c r="B66" s="12" t="s">
        <v>50</v>
      </c>
      <c r="C66" s="13" t="s">
        <v>36</v>
      </c>
      <c r="D66" s="22">
        <v>5</v>
      </c>
      <c r="E66" s="18"/>
      <c r="F66" s="23">
        <f>D66*E66</f>
        <v>0</v>
      </c>
    </row>
    <row r="67" spans="1:6" ht="15.75">
      <c r="A67" s="10"/>
      <c r="B67" s="12" t="s">
        <v>51</v>
      </c>
      <c r="C67" s="13" t="s">
        <v>36</v>
      </c>
      <c r="D67" s="22">
        <v>5</v>
      </c>
      <c r="E67" s="18"/>
      <c r="F67" s="23">
        <f>D67*E67</f>
        <v>0</v>
      </c>
    </row>
    <row r="68" spans="1:6" ht="15.75">
      <c r="A68" s="10"/>
      <c r="B68" s="12" t="s">
        <v>182</v>
      </c>
      <c r="C68" s="13" t="s">
        <v>36</v>
      </c>
      <c r="D68" s="22">
        <v>5</v>
      </c>
      <c r="E68" s="18"/>
      <c r="F68" s="23">
        <f>D68*E68</f>
        <v>0</v>
      </c>
    </row>
    <row r="69" spans="1:6" ht="15.75">
      <c r="A69" s="10"/>
      <c r="B69" s="12"/>
      <c r="C69" s="13"/>
      <c r="D69" s="22"/>
      <c r="E69" s="18"/>
      <c r="F69" s="23"/>
    </row>
    <row r="70" spans="1:6" ht="15.75">
      <c r="A70" s="165" t="s">
        <v>13</v>
      </c>
      <c r="B70" s="153" t="s">
        <v>52</v>
      </c>
      <c r="C70" s="154"/>
      <c r="D70" s="155"/>
      <c r="E70" s="156"/>
      <c r="F70" s="157">
        <f>SUM(F57:F69)</f>
        <v>0</v>
      </c>
    </row>
    <row r="71" spans="1:6" ht="15.75">
      <c r="A71" s="34"/>
      <c r="B71" s="35" t="s">
        <v>53</v>
      </c>
      <c r="C71" s="36"/>
      <c r="D71" s="7"/>
      <c r="E71" s="20"/>
      <c r="F71" s="33"/>
    </row>
    <row r="72" spans="1:6" ht="15.75">
      <c r="A72" s="37" t="s">
        <v>22</v>
      </c>
      <c r="B72" s="38" t="s">
        <v>16</v>
      </c>
      <c r="C72" s="6"/>
      <c r="D72" s="7"/>
      <c r="E72" s="20"/>
      <c r="F72" s="23">
        <f>SUM(F55)</f>
        <v>0</v>
      </c>
    </row>
    <row r="73" spans="1:6" ht="15.75">
      <c r="A73" s="37" t="s">
        <v>13</v>
      </c>
      <c r="B73" s="39" t="s">
        <v>17</v>
      </c>
      <c r="C73" s="6"/>
      <c r="D73" s="19"/>
      <c r="E73" s="20"/>
      <c r="F73" s="23">
        <f>SUM(F70)</f>
        <v>0</v>
      </c>
    </row>
    <row r="74" spans="1:6" ht="15.75">
      <c r="A74" s="176"/>
      <c r="B74" s="177" t="s">
        <v>187</v>
      </c>
      <c r="C74" s="178"/>
      <c r="D74" s="179"/>
      <c r="E74" s="151"/>
      <c r="F74" s="152">
        <f>SUM(F72:F73)</f>
        <v>0</v>
      </c>
    </row>
    <row r="75" spans="1:6" ht="15.75">
      <c r="A75" s="4" t="s">
        <v>28</v>
      </c>
      <c r="B75" s="5" t="s">
        <v>54</v>
      </c>
      <c r="C75" s="41"/>
      <c r="D75" s="7"/>
      <c r="E75" s="20"/>
      <c r="F75" s="31"/>
    </row>
    <row r="76" spans="1:6" ht="15.75">
      <c r="A76" s="8" t="s">
        <v>0</v>
      </c>
      <c r="B76" s="21" t="s">
        <v>4</v>
      </c>
      <c r="C76" s="13"/>
      <c r="D76" s="19"/>
      <c r="E76" s="20"/>
      <c r="F76" s="31"/>
    </row>
    <row r="77" spans="1:6" ht="72">
      <c r="A77" s="10" t="s">
        <v>55</v>
      </c>
      <c r="B77" s="12" t="s">
        <v>184</v>
      </c>
      <c r="C77" s="13" t="s">
        <v>376</v>
      </c>
      <c r="D77" s="42">
        <v>100</v>
      </c>
      <c r="E77" s="18"/>
      <c r="F77" s="31">
        <f>D77*E77</f>
        <v>0</v>
      </c>
    </row>
    <row r="78" spans="1:6" ht="60">
      <c r="A78" s="10" t="s">
        <v>56</v>
      </c>
      <c r="B78" s="12" t="s">
        <v>57</v>
      </c>
      <c r="C78" s="13" t="s">
        <v>376</v>
      </c>
      <c r="D78" s="22">
        <v>100</v>
      </c>
      <c r="E78" s="18"/>
      <c r="F78" s="31">
        <f aca="true" t="shared" si="4" ref="F78:F85">D78*E78</f>
        <v>0</v>
      </c>
    </row>
    <row r="79" spans="1:6" ht="36">
      <c r="A79" s="10" t="s">
        <v>58</v>
      </c>
      <c r="B79" s="12" t="s">
        <v>223</v>
      </c>
      <c r="C79" s="13" t="s">
        <v>376</v>
      </c>
      <c r="D79" s="27">
        <v>300</v>
      </c>
      <c r="E79" s="18"/>
      <c r="F79" s="31">
        <f t="shared" si="4"/>
        <v>0</v>
      </c>
    </row>
    <row r="80" spans="1:6" ht="36">
      <c r="A80" s="10" t="s">
        <v>59</v>
      </c>
      <c r="B80" s="12" t="s">
        <v>62</v>
      </c>
      <c r="C80" s="13"/>
      <c r="D80" s="27"/>
      <c r="E80" s="18"/>
      <c r="F80" s="31"/>
    </row>
    <row r="81" spans="1:6" ht="15.75">
      <c r="A81" s="10"/>
      <c r="B81" s="12" t="s">
        <v>63</v>
      </c>
      <c r="C81" s="13" t="s">
        <v>376</v>
      </c>
      <c r="D81" s="27">
        <v>50</v>
      </c>
      <c r="E81" s="18"/>
      <c r="F81" s="31">
        <f t="shared" si="4"/>
        <v>0</v>
      </c>
    </row>
    <row r="82" spans="1:6" ht="15.75">
      <c r="A82" s="10"/>
      <c r="B82" s="12" t="s">
        <v>64</v>
      </c>
      <c r="C82" s="13" t="s">
        <v>376</v>
      </c>
      <c r="D82" s="27">
        <v>50</v>
      </c>
      <c r="E82" s="18"/>
      <c r="F82" s="31">
        <f t="shared" si="4"/>
        <v>0</v>
      </c>
    </row>
    <row r="83" spans="1:6" ht="15.75">
      <c r="A83" s="10"/>
      <c r="B83" s="12" t="s">
        <v>181</v>
      </c>
      <c r="C83" s="13" t="s">
        <v>376</v>
      </c>
      <c r="D83" s="22">
        <v>300</v>
      </c>
      <c r="E83" s="18"/>
      <c r="F83" s="31">
        <f t="shared" si="4"/>
        <v>0</v>
      </c>
    </row>
    <row r="84" spans="1:6" ht="24">
      <c r="A84" s="10" t="s">
        <v>60</v>
      </c>
      <c r="B84" s="16" t="s">
        <v>65</v>
      </c>
      <c r="C84" s="13" t="s">
        <v>377</v>
      </c>
      <c r="D84" s="22">
        <v>300</v>
      </c>
      <c r="E84" s="18"/>
      <c r="F84" s="31">
        <f t="shared" si="4"/>
        <v>0</v>
      </c>
    </row>
    <row r="85" spans="1:6" ht="24">
      <c r="A85" s="10" t="s">
        <v>61</v>
      </c>
      <c r="B85" s="43" t="s">
        <v>66</v>
      </c>
      <c r="C85" s="13" t="s">
        <v>376</v>
      </c>
      <c r="D85" s="27">
        <v>100</v>
      </c>
      <c r="E85" s="18"/>
      <c r="F85" s="31">
        <f t="shared" si="4"/>
        <v>0</v>
      </c>
    </row>
    <row r="86" spans="1:6" ht="15.75">
      <c r="A86" s="169"/>
      <c r="B86" s="158" t="s">
        <v>67</v>
      </c>
      <c r="C86" s="159"/>
      <c r="D86" s="160"/>
      <c r="E86" s="161"/>
      <c r="F86" s="162">
        <f>SUM(F77:F85)</f>
        <v>0</v>
      </c>
    </row>
    <row r="87" spans="1:6" ht="15.75">
      <c r="A87" s="8" t="s">
        <v>8</v>
      </c>
      <c r="B87" s="21" t="s">
        <v>29</v>
      </c>
      <c r="C87" s="13"/>
      <c r="D87" s="19"/>
      <c r="E87" s="20"/>
      <c r="F87" s="31"/>
    </row>
    <row r="88" spans="1:6" ht="48">
      <c r="A88" s="10" t="s">
        <v>279</v>
      </c>
      <c r="B88" s="43" t="s">
        <v>195</v>
      </c>
      <c r="C88" s="13" t="s">
        <v>376</v>
      </c>
      <c r="D88" s="22">
        <v>200</v>
      </c>
      <c r="E88" s="18"/>
      <c r="F88" s="31">
        <f>D88*E88</f>
        <v>0</v>
      </c>
    </row>
    <row r="89" spans="1:6" ht="48">
      <c r="A89" s="10" t="s">
        <v>280</v>
      </c>
      <c r="B89" s="43" t="s">
        <v>69</v>
      </c>
      <c r="C89" s="13" t="s">
        <v>376</v>
      </c>
      <c r="D89" s="27">
        <v>150</v>
      </c>
      <c r="E89" s="18"/>
      <c r="F89" s="31">
        <f aca="true" t="shared" si="5" ref="F89:F100">D89*E89</f>
        <v>0</v>
      </c>
    </row>
    <row r="90" spans="1:6" ht="24">
      <c r="A90" s="10" t="s">
        <v>21</v>
      </c>
      <c r="B90" s="12" t="s">
        <v>224</v>
      </c>
      <c r="C90" s="13" t="s">
        <v>36</v>
      </c>
      <c r="D90" s="22">
        <v>10</v>
      </c>
      <c r="E90" s="18"/>
      <c r="F90" s="31">
        <f t="shared" si="5"/>
        <v>0</v>
      </c>
    </row>
    <row r="91" spans="1:6" ht="36">
      <c r="A91" s="10" t="s">
        <v>68</v>
      </c>
      <c r="B91" s="12" t="s">
        <v>72</v>
      </c>
      <c r="C91" s="13" t="s">
        <v>36</v>
      </c>
      <c r="D91" s="27">
        <v>10</v>
      </c>
      <c r="E91" s="18"/>
      <c r="F91" s="31">
        <f t="shared" si="5"/>
        <v>0</v>
      </c>
    </row>
    <row r="92" spans="1:6" ht="24">
      <c r="A92" s="10" t="s">
        <v>70</v>
      </c>
      <c r="B92" s="12" t="s">
        <v>225</v>
      </c>
      <c r="C92" s="44" t="s">
        <v>36</v>
      </c>
      <c r="D92" s="22">
        <v>10</v>
      </c>
      <c r="E92" s="18"/>
      <c r="F92" s="31">
        <f t="shared" si="5"/>
        <v>0</v>
      </c>
    </row>
    <row r="93" spans="1:6" ht="24">
      <c r="A93" s="10" t="s">
        <v>71</v>
      </c>
      <c r="B93" s="26" t="s">
        <v>226</v>
      </c>
      <c r="C93" s="44" t="s">
        <v>36</v>
      </c>
      <c r="D93" s="22">
        <v>15</v>
      </c>
      <c r="E93" s="18"/>
      <c r="F93" s="31">
        <f t="shared" si="5"/>
        <v>0</v>
      </c>
    </row>
    <row r="94" spans="1:6" ht="15.75">
      <c r="A94" s="10" t="s">
        <v>73</v>
      </c>
      <c r="B94" s="26" t="s">
        <v>227</v>
      </c>
      <c r="C94" s="13" t="s">
        <v>36</v>
      </c>
      <c r="D94" s="27">
        <v>10</v>
      </c>
      <c r="E94" s="18"/>
      <c r="F94" s="31">
        <f t="shared" si="5"/>
        <v>0</v>
      </c>
    </row>
    <row r="95" spans="1:6" ht="24">
      <c r="A95" s="10" t="s">
        <v>74</v>
      </c>
      <c r="B95" s="26" t="s">
        <v>379</v>
      </c>
      <c r="C95" s="13" t="s">
        <v>36</v>
      </c>
      <c r="D95" s="27">
        <v>15</v>
      </c>
      <c r="E95" s="18"/>
      <c r="F95" s="31">
        <f t="shared" si="5"/>
        <v>0</v>
      </c>
    </row>
    <row r="96" spans="1:6" ht="24">
      <c r="A96" s="10" t="s">
        <v>75</v>
      </c>
      <c r="B96" s="26" t="s">
        <v>76</v>
      </c>
      <c r="C96" s="13" t="s">
        <v>376</v>
      </c>
      <c r="D96" s="27">
        <v>50</v>
      </c>
      <c r="E96" s="18"/>
      <c r="F96" s="31">
        <f t="shared" si="5"/>
        <v>0</v>
      </c>
    </row>
    <row r="97" spans="1:6" ht="36">
      <c r="A97" s="10" t="s">
        <v>77</v>
      </c>
      <c r="B97" s="43" t="s">
        <v>80</v>
      </c>
      <c r="C97" s="13" t="s">
        <v>376</v>
      </c>
      <c r="D97" s="27">
        <v>50</v>
      </c>
      <c r="E97" s="18"/>
      <c r="F97" s="31">
        <f t="shared" si="5"/>
        <v>0</v>
      </c>
    </row>
    <row r="98" spans="1:6" ht="48">
      <c r="A98" s="10" t="s">
        <v>78</v>
      </c>
      <c r="B98" s="43" t="s">
        <v>183</v>
      </c>
      <c r="C98" s="13" t="s">
        <v>376</v>
      </c>
      <c r="D98" s="27">
        <v>50</v>
      </c>
      <c r="E98" s="18"/>
      <c r="F98" s="31">
        <f t="shared" si="5"/>
        <v>0</v>
      </c>
    </row>
    <row r="99" spans="1:6" ht="21.75" customHeight="1">
      <c r="A99" s="10" t="s">
        <v>79</v>
      </c>
      <c r="B99" s="43" t="s">
        <v>228</v>
      </c>
      <c r="C99" s="13" t="s">
        <v>209</v>
      </c>
      <c r="D99" s="27">
        <v>250</v>
      </c>
      <c r="E99" s="18"/>
      <c r="F99" s="31">
        <f t="shared" si="5"/>
        <v>0</v>
      </c>
    </row>
    <row r="100" spans="1:6" ht="22.5" customHeight="1">
      <c r="A100" s="10" t="s">
        <v>356</v>
      </c>
      <c r="B100" s="43" t="s">
        <v>371</v>
      </c>
      <c r="C100" s="13" t="s">
        <v>233</v>
      </c>
      <c r="D100" s="27">
        <v>50</v>
      </c>
      <c r="E100" s="18"/>
      <c r="F100" s="31">
        <f t="shared" si="5"/>
        <v>0</v>
      </c>
    </row>
    <row r="101" spans="1:6" ht="15.75">
      <c r="A101" s="170"/>
      <c r="B101" s="158" t="s">
        <v>81</v>
      </c>
      <c r="C101" s="159"/>
      <c r="D101" s="160"/>
      <c r="E101" s="161"/>
      <c r="F101" s="171">
        <f>SUM(F88:F100)</f>
        <v>0</v>
      </c>
    </row>
    <row r="102" spans="1:6" ht="15.75">
      <c r="A102" s="8" t="s">
        <v>82</v>
      </c>
      <c r="B102" s="21" t="s">
        <v>11</v>
      </c>
      <c r="C102" s="13"/>
      <c r="D102" s="19"/>
      <c r="E102" s="20"/>
      <c r="F102" s="31"/>
    </row>
    <row r="103" spans="1:6" ht="24">
      <c r="A103" s="10" t="s">
        <v>83</v>
      </c>
      <c r="B103" s="12" t="s">
        <v>380</v>
      </c>
      <c r="C103" s="13" t="s">
        <v>376</v>
      </c>
      <c r="D103" s="22">
        <v>100</v>
      </c>
      <c r="E103" s="18"/>
      <c r="F103" s="31">
        <f>D103*E103</f>
        <v>0</v>
      </c>
    </row>
    <row r="104" spans="1:6" ht="15.75">
      <c r="A104" s="169"/>
      <c r="B104" s="158" t="s">
        <v>84</v>
      </c>
      <c r="C104" s="159"/>
      <c r="D104" s="160"/>
      <c r="E104" s="161"/>
      <c r="F104" s="162">
        <f>SUM(F103)</f>
        <v>0</v>
      </c>
    </row>
    <row r="105" spans="1:6" ht="15.75">
      <c r="A105" s="8" t="s">
        <v>85</v>
      </c>
      <c r="B105" s="21" t="s">
        <v>5</v>
      </c>
      <c r="C105" s="6"/>
      <c r="D105" s="7"/>
      <c r="E105" s="20"/>
      <c r="F105" s="31"/>
    </row>
    <row r="106" spans="1:6" ht="48">
      <c r="A106" s="10" t="s">
        <v>86</v>
      </c>
      <c r="B106" s="12" t="s">
        <v>229</v>
      </c>
      <c r="C106" s="13" t="s">
        <v>376</v>
      </c>
      <c r="D106" s="22">
        <v>100</v>
      </c>
      <c r="E106" s="18"/>
      <c r="F106" s="31">
        <f aca="true" t="shared" si="6" ref="F106:F111">D106*E106</f>
        <v>0</v>
      </c>
    </row>
    <row r="107" spans="1:6" ht="36">
      <c r="A107" s="45" t="s">
        <v>87</v>
      </c>
      <c r="B107" s="12" t="s">
        <v>230</v>
      </c>
      <c r="C107" s="13" t="s">
        <v>376</v>
      </c>
      <c r="D107" s="22">
        <v>300</v>
      </c>
      <c r="E107" s="18"/>
      <c r="F107" s="31">
        <f t="shared" si="6"/>
        <v>0</v>
      </c>
    </row>
    <row r="108" spans="1:6" ht="48">
      <c r="A108" s="45" t="s">
        <v>88</v>
      </c>
      <c r="B108" s="12" t="s">
        <v>231</v>
      </c>
      <c r="C108" s="13" t="s">
        <v>376</v>
      </c>
      <c r="D108" s="27">
        <v>100</v>
      </c>
      <c r="E108" s="18"/>
      <c r="F108" s="31">
        <f t="shared" si="6"/>
        <v>0</v>
      </c>
    </row>
    <row r="109" spans="1:6" ht="84">
      <c r="A109" s="46" t="s">
        <v>89</v>
      </c>
      <c r="B109" s="30" t="s">
        <v>381</v>
      </c>
      <c r="C109" s="6" t="s">
        <v>376</v>
      </c>
      <c r="D109" s="47">
        <v>20</v>
      </c>
      <c r="E109" s="18"/>
      <c r="F109" s="31">
        <f t="shared" si="6"/>
        <v>0</v>
      </c>
    </row>
    <row r="110" spans="1:6" ht="24">
      <c r="A110" s="45" t="s">
        <v>90</v>
      </c>
      <c r="B110" s="12" t="s">
        <v>232</v>
      </c>
      <c r="C110" s="6" t="s">
        <v>209</v>
      </c>
      <c r="D110" s="22">
        <v>100</v>
      </c>
      <c r="E110" s="18"/>
      <c r="F110" s="31">
        <f t="shared" si="6"/>
        <v>0</v>
      </c>
    </row>
    <row r="111" spans="1:6" ht="15.75">
      <c r="A111" s="45" t="s">
        <v>362</v>
      </c>
      <c r="B111" s="12" t="s">
        <v>363</v>
      </c>
      <c r="C111" s="6" t="s">
        <v>36</v>
      </c>
      <c r="D111" s="22">
        <v>6</v>
      </c>
      <c r="E111" s="18"/>
      <c r="F111" s="31">
        <f t="shared" si="6"/>
        <v>0</v>
      </c>
    </row>
    <row r="112" spans="1:6" ht="15.75">
      <c r="A112" s="169" t="s">
        <v>85</v>
      </c>
      <c r="B112" s="158" t="s">
        <v>91</v>
      </c>
      <c r="C112" s="172"/>
      <c r="D112" s="168"/>
      <c r="E112" s="161"/>
      <c r="F112" s="162">
        <f>SUM(F106:F111)</f>
        <v>0</v>
      </c>
    </row>
    <row r="113" spans="1:6" ht="15.75">
      <c r="A113" s="8" t="s">
        <v>92</v>
      </c>
      <c r="B113" s="21" t="s">
        <v>93</v>
      </c>
      <c r="C113" s="6"/>
      <c r="D113" s="7"/>
      <c r="E113" s="20"/>
      <c r="F113" s="31"/>
    </row>
    <row r="114" spans="1:6" ht="24">
      <c r="A114" s="46" t="s">
        <v>94</v>
      </c>
      <c r="B114" s="118" t="s">
        <v>372</v>
      </c>
      <c r="C114" s="6" t="s">
        <v>125</v>
      </c>
      <c r="D114" s="7">
        <v>20</v>
      </c>
      <c r="E114" s="20"/>
      <c r="F114" s="31">
        <f>D114*E114</f>
        <v>0</v>
      </c>
    </row>
    <row r="115" spans="1:6" ht="15.75">
      <c r="A115" s="46" t="s">
        <v>95</v>
      </c>
      <c r="B115" s="12" t="s">
        <v>337</v>
      </c>
      <c r="C115" s="13" t="s">
        <v>233</v>
      </c>
      <c r="D115" s="47">
        <v>250</v>
      </c>
      <c r="E115" s="18"/>
      <c r="F115" s="31">
        <f>D115*E115</f>
        <v>0</v>
      </c>
    </row>
    <row r="116" spans="1:6" ht="15.75">
      <c r="A116" s="46" t="s">
        <v>281</v>
      </c>
      <c r="B116" s="12" t="s">
        <v>234</v>
      </c>
      <c r="C116" s="13" t="s">
        <v>233</v>
      </c>
      <c r="D116" s="47">
        <v>500</v>
      </c>
      <c r="E116" s="18"/>
      <c r="F116" s="31">
        <f>D116*E116</f>
        <v>0</v>
      </c>
    </row>
    <row r="117" spans="1:6" ht="15.75">
      <c r="A117" s="46" t="s">
        <v>338</v>
      </c>
      <c r="B117" s="12" t="s">
        <v>235</v>
      </c>
      <c r="C117" s="13" t="s">
        <v>233</v>
      </c>
      <c r="D117" s="47">
        <v>500</v>
      </c>
      <c r="E117" s="18"/>
      <c r="F117" s="31">
        <f>D117*E117</f>
        <v>0</v>
      </c>
    </row>
    <row r="118" spans="1:6" ht="15.75">
      <c r="A118" s="169"/>
      <c r="B118" s="158" t="s">
        <v>96</v>
      </c>
      <c r="C118" s="172"/>
      <c r="D118" s="168"/>
      <c r="E118" s="161"/>
      <c r="F118" s="162">
        <f>SUM(F114:F117)</f>
        <v>0</v>
      </c>
    </row>
    <row r="119" spans="1:6" ht="15.75">
      <c r="A119" s="8" t="s">
        <v>97</v>
      </c>
      <c r="B119" s="21" t="s">
        <v>98</v>
      </c>
      <c r="C119" s="13"/>
      <c r="D119" s="19"/>
      <c r="E119" s="20"/>
      <c r="F119" s="31"/>
    </row>
    <row r="120" spans="1:6" ht="24">
      <c r="A120" s="45" t="s">
        <v>99</v>
      </c>
      <c r="B120" s="11" t="s">
        <v>238</v>
      </c>
      <c r="C120" s="48"/>
      <c r="D120" s="27"/>
      <c r="E120" s="18"/>
      <c r="F120" s="31"/>
    </row>
    <row r="121" spans="1:6" ht="15.75">
      <c r="A121" s="45"/>
      <c r="B121" s="11" t="s">
        <v>237</v>
      </c>
      <c r="C121" s="48" t="s">
        <v>377</v>
      </c>
      <c r="D121" s="22">
        <v>100</v>
      </c>
      <c r="E121" s="18"/>
      <c r="F121" s="31">
        <f>D121*E121</f>
        <v>0</v>
      </c>
    </row>
    <row r="122" spans="1:6" ht="15.75">
      <c r="A122" s="45"/>
      <c r="B122" s="11" t="s">
        <v>236</v>
      </c>
      <c r="C122" s="48" t="s">
        <v>377</v>
      </c>
      <c r="D122" s="22">
        <v>40</v>
      </c>
      <c r="E122" s="18"/>
      <c r="F122" s="31">
        <f>D122*E122</f>
        <v>0</v>
      </c>
    </row>
    <row r="123" spans="1:6" ht="13.5" customHeight="1">
      <c r="A123" s="45" t="s">
        <v>100</v>
      </c>
      <c r="B123" s="12" t="s">
        <v>239</v>
      </c>
      <c r="C123" s="48"/>
      <c r="D123" s="27"/>
      <c r="E123" s="18"/>
      <c r="F123" s="31"/>
    </row>
    <row r="124" spans="1:6" ht="15.75">
      <c r="A124" s="45"/>
      <c r="B124" s="12" t="s">
        <v>101</v>
      </c>
      <c r="C124" s="48" t="s">
        <v>377</v>
      </c>
      <c r="D124" s="27">
        <v>10</v>
      </c>
      <c r="E124" s="18"/>
      <c r="F124" s="31">
        <f>D124*E124</f>
        <v>0</v>
      </c>
    </row>
    <row r="125" spans="1:6" ht="15.75">
      <c r="A125" s="45"/>
      <c r="B125" s="12" t="s">
        <v>102</v>
      </c>
      <c r="C125" s="48" t="s">
        <v>377</v>
      </c>
      <c r="D125" s="27">
        <v>10</v>
      </c>
      <c r="E125" s="18"/>
      <c r="F125" s="31">
        <f>D125*E125</f>
        <v>0</v>
      </c>
    </row>
    <row r="126" spans="1:6" ht="36">
      <c r="A126" s="45" t="s">
        <v>103</v>
      </c>
      <c r="B126" s="12" t="s">
        <v>240</v>
      </c>
      <c r="C126" s="48" t="s">
        <v>377</v>
      </c>
      <c r="D126" s="27">
        <v>100</v>
      </c>
      <c r="E126" s="18"/>
      <c r="F126" s="31">
        <f>D126*E126</f>
        <v>0</v>
      </c>
    </row>
    <row r="127" spans="1:6" ht="15.75">
      <c r="A127" s="45" t="s">
        <v>178</v>
      </c>
      <c r="B127" s="12" t="s">
        <v>241</v>
      </c>
      <c r="C127" s="48" t="s">
        <v>377</v>
      </c>
      <c r="D127" s="27">
        <v>80</v>
      </c>
      <c r="E127" s="18"/>
      <c r="F127" s="31">
        <f>D127*E127</f>
        <v>0</v>
      </c>
    </row>
    <row r="128" spans="1:6" ht="15.75">
      <c r="A128" s="169"/>
      <c r="B128" s="158" t="s">
        <v>104</v>
      </c>
      <c r="C128" s="159"/>
      <c r="D128" s="160"/>
      <c r="E128" s="161"/>
      <c r="F128" s="162">
        <f>SUM(F120:F127)</f>
        <v>0</v>
      </c>
    </row>
    <row r="129" spans="1:6" ht="15.75">
      <c r="A129" s="8" t="s">
        <v>105</v>
      </c>
      <c r="B129" s="21" t="s">
        <v>106</v>
      </c>
      <c r="C129" s="6"/>
      <c r="D129" s="7"/>
      <c r="E129" s="20"/>
      <c r="F129" s="31"/>
    </row>
    <row r="130" spans="1:6" ht="24">
      <c r="A130" s="45" t="s">
        <v>107</v>
      </c>
      <c r="B130" s="49" t="s">
        <v>242</v>
      </c>
      <c r="C130" s="13" t="s">
        <v>376</v>
      </c>
      <c r="D130" s="27">
        <v>200</v>
      </c>
      <c r="E130" s="18"/>
      <c r="F130" s="31">
        <f>D130*E130</f>
        <v>0</v>
      </c>
    </row>
    <row r="131" spans="1:6" ht="60">
      <c r="A131" s="45" t="s">
        <v>108</v>
      </c>
      <c r="B131" s="12" t="s">
        <v>244</v>
      </c>
      <c r="C131" s="13" t="s">
        <v>376</v>
      </c>
      <c r="D131" s="27">
        <v>300</v>
      </c>
      <c r="E131" s="18"/>
      <c r="F131" s="31">
        <f aca="true" t="shared" si="7" ref="F131:F136">D131*E131</f>
        <v>0</v>
      </c>
    </row>
    <row r="132" spans="1:6" ht="48">
      <c r="A132" s="45" t="s">
        <v>109</v>
      </c>
      <c r="B132" s="12" t="s">
        <v>243</v>
      </c>
      <c r="C132" s="13" t="s">
        <v>376</v>
      </c>
      <c r="D132" s="27">
        <v>400</v>
      </c>
      <c r="E132" s="18"/>
      <c r="F132" s="31">
        <f t="shared" si="7"/>
        <v>0</v>
      </c>
    </row>
    <row r="133" spans="1:6" ht="60">
      <c r="A133" s="46" t="s">
        <v>110</v>
      </c>
      <c r="B133" s="12" t="s">
        <v>245</v>
      </c>
      <c r="C133" s="6" t="s">
        <v>376</v>
      </c>
      <c r="D133" s="27">
        <v>300</v>
      </c>
      <c r="E133" s="18"/>
      <c r="F133" s="31">
        <f t="shared" si="7"/>
        <v>0</v>
      </c>
    </row>
    <row r="134" spans="1:6" ht="72.75" customHeight="1">
      <c r="A134" s="45" t="s">
        <v>173</v>
      </c>
      <c r="B134" s="12" t="s">
        <v>246</v>
      </c>
      <c r="C134" s="13" t="s">
        <v>376</v>
      </c>
      <c r="D134" s="27">
        <v>200</v>
      </c>
      <c r="E134" s="18"/>
      <c r="F134" s="31">
        <f t="shared" si="7"/>
        <v>0</v>
      </c>
    </row>
    <row r="135" spans="1:6" ht="24">
      <c r="A135" s="45" t="s">
        <v>174</v>
      </c>
      <c r="B135" s="12" t="s">
        <v>247</v>
      </c>
      <c r="C135" s="13" t="s">
        <v>377</v>
      </c>
      <c r="D135" s="27">
        <v>50</v>
      </c>
      <c r="E135" s="18"/>
      <c r="F135" s="31">
        <f t="shared" si="7"/>
        <v>0</v>
      </c>
    </row>
    <row r="136" spans="1:6" ht="15.75">
      <c r="A136" s="45" t="s">
        <v>345</v>
      </c>
      <c r="B136" s="12" t="s">
        <v>346</v>
      </c>
      <c r="C136" s="13" t="s">
        <v>377</v>
      </c>
      <c r="D136" s="50">
        <v>900</v>
      </c>
      <c r="E136" s="18"/>
      <c r="F136" s="31">
        <f t="shared" si="7"/>
        <v>0</v>
      </c>
    </row>
    <row r="137" spans="1:6" ht="15.75">
      <c r="A137" s="169"/>
      <c r="B137" s="158" t="s">
        <v>111</v>
      </c>
      <c r="C137" s="172"/>
      <c r="D137" s="168"/>
      <c r="E137" s="161"/>
      <c r="F137" s="162">
        <f>SUM(F130:F136)</f>
        <v>0</v>
      </c>
    </row>
    <row r="138" spans="1:6" ht="15.75">
      <c r="A138" s="34"/>
      <c r="B138" s="35" t="s">
        <v>112</v>
      </c>
      <c r="C138" s="36"/>
      <c r="D138" s="7"/>
      <c r="E138" s="20"/>
      <c r="F138" s="31"/>
    </row>
    <row r="139" spans="1:6" ht="15.75">
      <c r="A139" s="37" t="s">
        <v>0</v>
      </c>
      <c r="B139" s="38" t="s">
        <v>4</v>
      </c>
      <c r="C139" s="6"/>
      <c r="D139" s="19"/>
      <c r="E139" s="20"/>
      <c r="F139" s="23">
        <f>SUM(F86)</f>
        <v>0</v>
      </c>
    </row>
    <row r="140" spans="1:6" ht="15.75">
      <c r="A140" s="37" t="s">
        <v>8</v>
      </c>
      <c r="B140" s="39" t="s">
        <v>113</v>
      </c>
      <c r="C140" s="6"/>
      <c r="D140" s="19"/>
      <c r="E140" s="20"/>
      <c r="F140" s="23">
        <f>SUM(F101)</f>
        <v>0</v>
      </c>
    </row>
    <row r="141" spans="1:6" ht="15.75">
      <c r="A141" s="37" t="s">
        <v>82</v>
      </c>
      <c r="B141" s="38" t="s">
        <v>114</v>
      </c>
      <c r="C141" s="6"/>
      <c r="D141" s="19"/>
      <c r="E141" s="20"/>
      <c r="F141" s="23">
        <f>SUM(F104)</f>
        <v>0</v>
      </c>
    </row>
    <row r="142" spans="1:6" ht="15.75">
      <c r="A142" s="37" t="s">
        <v>85</v>
      </c>
      <c r="B142" s="38" t="s">
        <v>5</v>
      </c>
      <c r="C142" s="6"/>
      <c r="D142" s="7"/>
      <c r="E142" s="20"/>
      <c r="F142" s="23">
        <f>SUM(F112)</f>
        <v>0</v>
      </c>
    </row>
    <row r="143" spans="1:6" ht="15.75">
      <c r="A143" s="37" t="s">
        <v>92</v>
      </c>
      <c r="B143" s="39" t="s">
        <v>115</v>
      </c>
      <c r="C143" s="6"/>
      <c r="D143" s="7"/>
      <c r="E143" s="20"/>
      <c r="F143" s="23">
        <f>SUM(F118)</f>
        <v>0</v>
      </c>
    </row>
    <row r="144" spans="1:6" ht="15.75">
      <c r="A144" s="37" t="s">
        <v>97</v>
      </c>
      <c r="B144" s="38" t="s">
        <v>98</v>
      </c>
      <c r="C144" s="6"/>
      <c r="D144" s="19"/>
      <c r="E144" s="20"/>
      <c r="F144" s="23">
        <f>SUM(F128)</f>
        <v>0</v>
      </c>
    </row>
    <row r="145" spans="1:6" ht="15.75">
      <c r="A145" s="37" t="s">
        <v>105</v>
      </c>
      <c r="B145" s="38" t="s">
        <v>106</v>
      </c>
      <c r="C145" s="6"/>
      <c r="D145" s="7"/>
      <c r="E145" s="20"/>
      <c r="F145" s="23">
        <f>SUM(F137)</f>
        <v>0</v>
      </c>
    </row>
    <row r="146" spans="1:6" ht="15.75">
      <c r="A146" s="176"/>
      <c r="B146" s="177" t="s">
        <v>188</v>
      </c>
      <c r="C146" s="178"/>
      <c r="D146" s="179"/>
      <c r="E146" s="151"/>
      <c r="F146" s="152">
        <f>SUM(F139:F145)</f>
        <v>0</v>
      </c>
    </row>
    <row r="147" spans="1:6" ht="15.75">
      <c r="A147" s="4" t="s">
        <v>30</v>
      </c>
      <c r="B147" s="5" t="s">
        <v>116</v>
      </c>
      <c r="C147" s="41"/>
      <c r="D147" s="7"/>
      <c r="E147" s="20"/>
      <c r="F147" s="31"/>
    </row>
    <row r="148" spans="1:6" ht="15.75">
      <c r="A148" s="8" t="s">
        <v>18</v>
      </c>
      <c r="B148" s="21" t="s">
        <v>31</v>
      </c>
      <c r="C148" s="6"/>
      <c r="D148" s="7"/>
      <c r="E148" s="20"/>
      <c r="F148" s="31"/>
    </row>
    <row r="149" spans="1:6" ht="60">
      <c r="A149" s="10" t="s">
        <v>305</v>
      </c>
      <c r="B149" s="11" t="s">
        <v>382</v>
      </c>
      <c r="C149" s="13" t="s">
        <v>209</v>
      </c>
      <c r="D149" s="27">
        <v>240</v>
      </c>
      <c r="E149" s="18"/>
      <c r="F149" s="31">
        <f>D149*E149</f>
        <v>0</v>
      </c>
    </row>
    <row r="150" spans="1:6" ht="24">
      <c r="A150" s="10" t="s">
        <v>117</v>
      </c>
      <c r="B150" s="11" t="s">
        <v>383</v>
      </c>
      <c r="C150" s="13" t="s">
        <v>36</v>
      </c>
      <c r="D150" s="27">
        <v>80</v>
      </c>
      <c r="E150" s="18"/>
      <c r="F150" s="31">
        <f>D150*E150</f>
        <v>0</v>
      </c>
    </row>
    <row r="151" spans="1:6" ht="24">
      <c r="A151" s="10" t="s">
        <v>120</v>
      </c>
      <c r="B151" s="11" t="s">
        <v>384</v>
      </c>
      <c r="C151" s="13" t="s">
        <v>209</v>
      </c>
      <c r="D151" s="27">
        <v>60</v>
      </c>
      <c r="E151" s="18"/>
      <c r="F151" s="31">
        <f>D151*E151</f>
        <v>0</v>
      </c>
    </row>
    <row r="152" spans="1:6" ht="60">
      <c r="A152" s="10" t="s">
        <v>121</v>
      </c>
      <c r="B152" s="11" t="s">
        <v>248</v>
      </c>
      <c r="C152" s="13"/>
      <c r="D152" s="27"/>
      <c r="E152" s="18"/>
      <c r="F152" s="31"/>
    </row>
    <row r="153" spans="1:6" ht="15.75">
      <c r="A153" s="10"/>
      <c r="B153" s="12" t="s">
        <v>118</v>
      </c>
      <c r="C153" s="13" t="s">
        <v>377</v>
      </c>
      <c r="D153" s="27">
        <v>90</v>
      </c>
      <c r="E153" s="18"/>
      <c r="F153" s="31">
        <f>D153*E153</f>
        <v>0</v>
      </c>
    </row>
    <row r="154" spans="1:6" ht="15.75">
      <c r="A154" s="10"/>
      <c r="B154" s="12" t="s">
        <v>119</v>
      </c>
      <c r="C154" s="13" t="s">
        <v>377</v>
      </c>
      <c r="D154" s="27">
        <v>90</v>
      </c>
      <c r="E154" s="18"/>
      <c r="F154" s="31">
        <f>D154*E154</f>
        <v>0</v>
      </c>
    </row>
    <row r="155" spans="1:6" ht="36">
      <c r="A155" s="10" t="s">
        <v>124</v>
      </c>
      <c r="B155" s="11" t="s">
        <v>249</v>
      </c>
      <c r="C155" s="13"/>
      <c r="D155" s="27"/>
      <c r="E155" s="18"/>
      <c r="F155" s="31"/>
    </row>
    <row r="156" spans="1:6" ht="15.75">
      <c r="A156" s="10"/>
      <c r="B156" s="12" t="s">
        <v>118</v>
      </c>
      <c r="C156" s="13" t="s">
        <v>36</v>
      </c>
      <c r="D156" s="27">
        <v>20</v>
      </c>
      <c r="E156" s="18"/>
      <c r="F156" s="31">
        <f>D156*E156</f>
        <v>0</v>
      </c>
    </row>
    <row r="157" spans="1:6" ht="15.75">
      <c r="A157" s="10"/>
      <c r="B157" s="12" t="s">
        <v>119</v>
      </c>
      <c r="C157" s="13" t="s">
        <v>36</v>
      </c>
      <c r="D157" s="27">
        <v>20</v>
      </c>
      <c r="E157" s="18"/>
      <c r="F157" s="31">
        <f>D157*E157</f>
        <v>0</v>
      </c>
    </row>
    <row r="158" spans="1:6" ht="24">
      <c r="A158" s="10" t="s">
        <v>126</v>
      </c>
      <c r="B158" s="11" t="s">
        <v>312</v>
      </c>
      <c r="C158" s="13"/>
      <c r="D158" s="27"/>
      <c r="E158" s="18"/>
      <c r="F158" s="31"/>
    </row>
    <row r="159" spans="1:6" ht="15.75">
      <c r="A159" s="10"/>
      <c r="B159" s="12" t="s">
        <v>122</v>
      </c>
      <c r="C159" s="13" t="s">
        <v>377</v>
      </c>
      <c r="D159" s="27">
        <v>20</v>
      </c>
      <c r="E159" s="18"/>
      <c r="F159" s="31">
        <f>D159*E159</f>
        <v>0</v>
      </c>
    </row>
    <row r="160" spans="1:6" ht="15.75">
      <c r="A160" s="10"/>
      <c r="B160" s="12" t="s">
        <v>123</v>
      </c>
      <c r="C160" s="13" t="s">
        <v>377</v>
      </c>
      <c r="D160" s="27">
        <v>20</v>
      </c>
      <c r="E160" s="18"/>
      <c r="F160" s="31">
        <f>D160*E160</f>
        <v>0</v>
      </c>
    </row>
    <row r="161" spans="1:6" ht="48">
      <c r="A161" s="10" t="s">
        <v>127</v>
      </c>
      <c r="B161" s="11" t="s">
        <v>250</v>
      </c>
      <c r="C161" s="13" t="s">
        <v>125</v>
      </c>
      <c r="D161" s="27">
        <v>20</v>
      </c>
      <c r="E161" s="18"/>
      <c r="F161" s="31">
        <f aca="true" t="shared" si="8" ref="F161:F174">D161*E161</f>
        <v>0</v>
      </c>
    </row>
    <row r="162" spans="1:6" ht="24">
      <c r="A162" s="10" t="s">
        <v>128</v>
      </c>
      <c r="B162" s="11" t="s">
        <v>251</v>
      </c>
      <c r="C162" s="13" t="s">
        <v>125</v>
      </c>
      <c r="D162" s="27">
        <v>20</v>
      </c>
      <c r="E162" s="18"/>
      <c r="F162" s="31">
        <f t="shared" si="8"/>
        <v>0</v>
      </c>
    </row>
    <row r="163" spans="1:6" ht="24">
      <c r="A163" s="10" t="s">
        <v>129</v>
      </c>
      <c r="B163" s="11" t="s">
        <v>385</v>
      </c>
      <c r="C163" s="13" t="s">
        <v>125</v>
      </c>
      <c r="D163" s="27">
        <v>20</v>
      </c>
      <c r="E163" s="18"/>
      <c r="F163" s="31">
        <f t="shared" si="8"/>
        <v>0</v>
      </c>
    </row>
    <row r="164" spans="1:6" ht="24">
      <c r="A164" s="10" t="s">
        <v>15</v>
      </c>
      <c r="B164" s="12" t="s">
        <v>313</v>
      </c>
      <c r="C164" s="13" t="s">
        <v>36</v>
      </c>
      <c r="D164" s="27">
        <v>20</v>
      </c>
      <c r="E164" s="18"/>
      <c r="F164" s="31">
        <f t="shared" si="8"/>
        <v>0</v>
      </c>
    </row>
    <row r="165" spans="1:6" ht="72">
      <c r="A165" s="10" t="s">
        <v>2</v>
      </c>
      <c r="B165" s="11" t="s">
        <v>386</v>
      </c>
      <c r="C165" s="13" t="s">
        <v>125</v>
      </c>
      <c r="D165" s="27">
        <v>10</v>
      </c>
      <c r="E165" s="18"/>
      <c r="F165" s="31">
        <f t="shared" si="8"/>
        <v>0</v>
      </c>
    </row>
    <row r="166" spans="1:6" ht="48">
      <c r="A166" s="10" t="s">
        <v>3</v>
      </c>
      <c r="B166" s="12" t="s">
        <v>387</v>
      </c>
      <c r="C166" s="13" t="s">
        <v>125</v>
      </c>
      <c r="D166" s="27">
        <v>10</v>
      </c>
      <c r="E166" s="18"/>
      <c r="F166" s="31">
        <f t="shared" si="8"/>
        <v>0</v>
      </c>
    </row>
    <row r="167" spans="1:6" ht="48">
      <c r="A167" s="10" t="s">
        <v>19</v>
      </c>
      <c r="B167" s="12" t="s">
        <v>388</v>
      </c>
      <c r="C167" s="13" t="s">
        <v>125</v>
      </c>
      <c r="D167" s="27">
        <v>5</v>
      </c>
      <c r="E167" s="18"/>
      <c r="F167" s="31">
        <f t="shared" si="8"/>
        <v>0</v>
      </c>
    </row>
    <row r="168" spans="1:6" ht="60">
      <c r="A168" s="10" t="s">
        <v>130</v>
      </c>
      <c r="B168" s="12" t="s">
        <v>314</v>
      </c>
      <c r="C168" s="13" t="s">
        <v>125</v>
      </c>
      <c r="D168" s="27">
        <v>15</v>
      </c>
      <c r="E168" s="18"/>
      <c r="F168" s="31">
        <f t="shared" si="8"/>
        <v>0</v>
      </c>
    </row>
    <row r="169" spans="1:6" ht="36">
      <c r="A169" s="10" t="s">
        <v>131</v>
      </c>
      <c r="B169" s="12" t="s">
        <v>252</v>
      </c>
      <c r="C169" s="13" t="s">
        <v>125</v>
      </c>
      <c r="D169" s="27">
        <v>5</v>
      </c>
      <c r="E169" s="18"/>
      <c r="F169" s="31">
        <f t="shared" si="8"/>
        <v>0</v>
      </c>
    </row>
    <row r="170" spans="1:6" ht="24">
      <c r="A170" s="10" t="s">
        <v>132</v>
      </c>
      <c r="B170" s="12" t="s">
        <v>253</v>
      </c>
      <c r="C170" s="13" t="s">
        <v>36</v>
      </c>
      <c r="D170" s="27">
        <v>3</v>
      </c>
      <c r="E170" s="18"/>
      <c r="F170" s="31">
        <f t="shared" si="8"/>
        <v>0</v>
      </c>
    </row>
    <row r="171" spans="1:6" ht="24">
      <c r="A171" s="10" t="s">
        <v>133</v>
      </c>
      <c r="B171" s="12" t="s">
        <v>177</v>
      </c>
      <c r="C171" s="13" t="s">
        <v>36</v>
      </c>
      <c r="D171" s="27">
        <v>5</v>
      </c>
      <c r="E171" s="18"/>
      <c r="F171" s="31">
        <f t="shared" si="8"/>
        <v>0</v>
      </c>
    </row>
    <row r="172" spans="1:6" ht="48">
      <c r="A172" s="10" t="s">
        <v>282</v>
      </c>
      <c r="B172" s="12" t="s">
        <v>389</v>
      </c>
      <c r="C172" s="13" t="s">
        <v>125</v>
      </c>
      <c r="D172" s="27">
        <v>3</v>
      </c>
      <c r="E172" s="18"/>
      <c r="F172" s="31">
        <f t="shared" si="8"/>
        <v>0</v>
      </c>
    </row>
    <row r="173" spans="1:6" ht="15.75">
      <c r="A173" s="10" t="s">
        <v>134</v>
      </c>
      <c r="B173" s="12" t="s">
        <v>254</v>
      </c>
      <c r="C173" s="13" t="s">
        <v>36</v>
      </c>
      <c r="D173" s="27">
        <v>20</v>
      </c>
      <c r="E173" s="18"/>
      <c r="F173" s="31">
        <f t="shared" si="8"/>
        <v>0</v>
      </c>
    </row>
    <row r="174" spans="1:6" ht="15.75">
      <c r="A174" s="6" t="s">
        <v>135</v>
      </c>
      <c r="B174" s="30" t="s">
        <v>186</v>
      </c>
      <c r="C174" s="6" t="s">
        <v>36</v>
      </c>
      <c r="D174" s="27">
        <v>20</v>
      </c>
      <c r="E174" s="18"/>
      <c r="F174" s="31">
        <f t="shared" si="8"/>
        <v>0</v>
      </c>
    </row>
    <row r="175" spans="1:6" ht="48" customHeight="1">
      <c r="A175" s="6" t="s">
        <v>136</v>
      </c>
      <c r="B175" s="30" t="s">
        <v>316</v>
      </c>
      <c r="C175" s="6"/>
      <c r="D175" s="47"/>
      <c r="E175" s="18"/>
      <c r="F175" s="31"/>
    </row>
    <row r="176" spans="1:6" ht="15.75">
      <c r="A176" s="6"/>
      <c r="B176" s="30" t="s">
        <v>321</v>
      </c>
      <c r="C176" s="6" t="s">
        <v>36</v>
      </c>
      <c r="D176" s="27">
        <v>3</v>
      </c>
      <c r="E176" s="18"/>
      <c r="F176" s="31">
        <f>D176*E176</f>
        <v>0</v>
      </c>
    </row>
    <row r="177" spans="1:6" ht="15.75">
      <c r="A177" s="6"/>
      <c r="B177" s="30" t="s">
        <v>299</v>
      </c>
      <c r="C177" s="6" t="s">
        <v>36</v>
      </c>
      <c r="D177" s="27">
        <v>3</v>
      </c>
      <c r="E177" s="18"/>
      <c r="F177" s="31">
        <f aca="true" t="shared" si="9" ref="F177:F183">D177*E177</f>
        <v>0</v>
      </c>
    </row>
    <row r="178" spans="1:6" ht="15.75">
      <c r="A178" s="6"/>
      <c r="B178" s="30" t="s">
        <v>300</v>
      </c>
      <c r="C178" s="6" t="s">
        <v>36</v>
      </c>
      <c r="D178" s="27">
        <v>3</v>
      </c>
      <c r="E178" s="18"/>
      <c r="F178" s="31">
        <f t="shared" si="9"/>
        <v>0</v>
      </c>
    </row>
    <row r="179" spans="1:6" ht="15.75">
      <c r="A179" s="6"/>
      <c r="B179" s="30" t="s">
        <v>301</v>
      </c>
      <c r="C179" s="6" t="s">
        <v>36</v>
      </c>
      <c r="D179" s="27">
        <v>3</v>
      </c>
      <c r="E179" s="18"/>
      <c r="F179" s="31">
        <f t="shared" si="9"/>
        <v>0</v>
      </c>
    </row>
    <row r="180" spans="1:6" ht="15.75">
      <c r="A180" s="6"/>
      <c r="B180" s="30" t="s">
        <v>315</v>
      </c>
      <c r="C180" s="6" t="s">
        <v>36</v>
      </c>
      <c r="D180" s="27">
        <v>3</v>
      </c>
      <c r="E180" s="18"/>
      <c r="F180" s="31">
        <f t="shared" si="9"/>
        <v>0</v>
      </c>
    </row>
    <row r="181" spans="1:6" ht="15.75">
      <c r="A181" s="6" t="s">
        <v>357</v>
      </c>
      <c r="B181" s="30" t="s">
        <v>358</v>
      </c>
      <c r="C181" s="6" t="s">
        <v>36</v>
      </c>
      <c r="D181" s="27">
        <v>10</v>
      </c>
      <c r="E181" s="18"/>
      <c r="F181" s="31">
        <f t="shared" si="9"/>
        <v>0</v>
      </c>
    </row>
    <row r="182" spans="1:6" ht="24">
      <c r="A182" s="6" t="s">
        <v>368</v>
      </c>
      <c r="B182" s="30" t="s">
        <v>359</v>
      </c>
      <c r="C182" s="6" t="s">
        <v>36</v>
      </c>
      <c r="D182" s="27">
        <v>5</v>
      </c>
      <c r="E182" s="18"/>
      <c r="F182" s="31">
        <f t="shared" si="9"/>
        <v>0</v>
      </c>
    </row>
    <row r="183" spans="1:6" ht="27.75" customHeight="1">
      <c r="A183" s="6" t="s">
        <v>369</v>
      </c>
      <c r="B183" s="30" t="s">
        <v>370</v>
      </c>
      <c r="C183" s="6" t="s">
        <v>36</v>
      </c>
      <c r="D183" s="27">
        <v>20</v>
      </c>
      <c r="E183" s="18"/>
      <c r="F183" s="31">
        <f t="shared" si="9"/>
        <v>0</v>
      </c>
    </row>
    <row r="184" spans="1:6" ht="15.75">
      <c r="A184" s="173"/>
      <c r="B184" s="158" t="s">
        <v>137</v>
      </c>
      <c r="C184" s="172"/>
      <c r="D184" s="168"/>
      <c r="E184" s="161"/>
      <c r="F184" s="162">
        <f>SUM(F149:F183)</f>
        <v>0</v>
      </c>
    </row>
    <row r="185" spans="1:6" ht="15.75">
      <c r="A185" s="8" t="s">
        <v>1</v>
      </c>
      <c r="B185" s="21" t="s">
        <v>179</v>
      </c>
      <c r="C185" s="13"/>
      <c r="D185" s="19"/>
      <c r="E185" s="20"/>
      <c r="F185" s="31"/>
    </row>
    <row r="186" spans="1:6" ht="24">
      <c r="A186" s="45" t="s">
        <v>138</v>
      </c>
      <c r="B186" s="12" t="s">
        <v>255</v>
      </c>
      <c r="C186" s="48" t="s">
        <v>26</v>
      </c>
      <c r="D186" s="27">
        <v>20</v>
      </c>
      <c r="E186" s="20"/>
      <c r="F186" s="31">
        <f>D186*E186</f>
        <v>0</v>
      </c>
    </row>
    <row r="187" spans="1:6" ht="15.75">
      <c r="A187" s="45" t="s">
        <v>139</v>
      </c>
      <c r="B187" s="12" t="s">
        <v>302</v>
      </c>
      <c r="C187" s="13" t="s">
        <v>36</v>
      </c>
      <c r="D187" s="27">
        <v>20</v>
      </c>
      <c r="E187" s="20"/>
      <c r="F187" s="31">
        <f>D187*E187</f>
        <v>0</v>
      </c>
    </row>
    <row r="188" spans="1:6" ht="15.75">
      <c r="A188" s="45" t="s">
        <v>180</v>
      </c>
      <c r="B188" s="12" t="s">
        <v>303</v>
      </c>
      <c r="C188" s="13" t="s">
        <v>36</v>
      </c>
      <c r="D188" s="27">
        <v>20</v>
      </c>
      <c r="E188" s="20"/>
      <c r="F188" s="31">
        <f>D188*E188</f>
        <v>0</v>
      </c>
    </row>
    <row r="189" spans="1:6" ht="15.75">
      <c r="A189" s="45" t="s">
        <v>306</v>
      </c>
      <c r="B189" s="12" t="s">
        <v>256</v>
      </c>
      <c r="C189" s="48" t="s">
        <v>26</v>
      </c>
      <c r="D189" s="27">
        <v>20</v>
      </c>
      <c r="E189" s="20"/>
      <c r="F189" s="31">
        <f>D189*E189</f>
        <v>0</v>
      </c>
    </row>
    <row r="190" spans="1:6" ht="15.75">
      <c r="A190" s="169"/>
      <c r="B190" s="158" t="s">
        <v>140</v>
      </c>
      <c r="C190" s="159"/>
      <c r="D190" s="160"/>
      <c r="E190" s="161"/>
      <c r="F190" s="162">
        <f>SUM(F186:F189)</f>
        <v>0</v>
      </c>
    </row>
    <row r="191" spans="1:6" ht="15.75">
      <c r="A191" s="8" t="s">
        <v>9</v>
      </c>
      <c r="B191" s="21" t="s">
        <v>32</v>
      </c>
      <c r="C191" s="6"/>
      <c r="D191" s="7"/>
      <c r="E191" s="20"/>
      <c r="F191" s="31"/>
    </row>
    <row r="192" spans="1:6" ht="36">
      <c r="A192" s="10" t="s">
        <v>10</v>
      </c>
      <c r="B192" s="12" t="s">
        <v>328</v>
      </c>
      <c r="C192" s="6" t="s">
        <v>125</v>
      </c>
      <c r="D192" s="27">
        <v>20</v>
      </c>
      <c r="E192" s="18"/>
      <c r="F192" s="23">
        <f>D192*E192</f>
        <v>0</v>
      </c>
    </row>
    <row r="193" spans="1:6" ht="15.75">
      <c r="A193" s="10" t="s">
        <v>12</v>
      </c>
      <c r="B193" s="12" t="s">
        <v>257</v>
      </c>
      <c r="C193" s="13" t="s">
        <v>36</v>
      </c>
      <c r="D193" s="27">
        <v>20</v>
      </c>
      <c r="E193" s="18"/>
      <c r="F193" s="23">
        <f>D193*E193</f>
        <v>0</v>
      </c>
    </row>
    <row r="194" spans="1:6" ht="36">
      <c r="A194" s="10" t="s">
        <v>24</v>
      </c>
      <c r="B194" s="12" t="s">
        <v>373</v>
      </c>
      <c r="C194" s="13" t="s">
        <v>36</v>
      </c>
      <c r="D194" s="27">
        <v>15</v>
      </c>
      <c r="E194" s="18"/>
      <c r="F194" s="23">
        <f>D194*E194</f>
        <v>0</v>
      </c>
    </row>
    <row r="195" spans="1:6" ht="72">
      <c r="A195" s="10" t="s">
        <v>25</v>
      </c>
      <c r="B195" s="12" t="s">
        <v>258</v>
      </c>
      <c r="C195" s="13" t="s">
        <v>125</v>
      </c>
      <c r="D195" s="27">
        <v>15</v>
      </c>
      <c r="E195" s="18"/>
      <c r="F195" s="23">
        <f>D195*E195</f>
        <v>0</v>
      </c>
    </row>
    <row r="196" spans="1:6" ht="15.75">
      <c r="A196" s="10" t="s">
        <v>141</v>
      </c>
      <c r="B196" s="12" t="s">
        <v>259</v>
      </c>
      <c r="C196" s="13" t="s">
        <v>36</v>
      </c>
      <c r="D196" s="27">
        <v>8</v>
      </c>
      <c r="E196" s="18"/>
      <c r="F196" s="23">
        <f aca="true" t="shared" si="10" ref="F196:F212">D196*E196</f>
        <v>0</v>
      </c>
    </row>
    <row r="197" spans="1:6" ht="15.75">
      <c r="A197" s="10" t="s">
        <v>143</v>
      </c>
      <c r="B197" s="12" t="s">
        <v>260</v>
      </c>
      <c r="C197" s="13" t="s">
        <v>36</v>
      </c>
      <c r="D197" s="27">
        <v>8</v>
      </c>
      <c r="E197" s="18"/>
      <c r="F197" s="23">
        <f t="shared" si="10"/>
        <v>0</v>
      </c>
    </row>
    <row r="198" spans="1:6" ht="24">
      <c r="A198" s="10" t="s">
        <v>145</v>
      </c>
      <c r="B198" s="12" t="s">
        <v>142</v>
      </c>
      <c r="C198" s="13" t="s">
        <v>377</v>
      </c>
      <c r="D198" s="27">
        <v>8</v>
      </c>
      <c r="E198" s="18"/>
      <c r="F198" s="23">
        <f t="shared" si="10"/>
        <v>0</v>
      </c>
    </row>
    <row r="199" spans="1:6" ht="24">
      <c r="A199" s="10" t="s">
        <v>147</v>
      </c>
      <c r="B199" s="12" t="s">
        <v>144</v>
      </c>
      <c r="C199" s="13" t="s">
        <v>36</v>
      </c>
      <c r="D199" s="27">
        <v>15</v>
      </c>
      <c r="E199" s="18"/>
      <c r="F199" s="23">
        <f t="shared" si="10"/>
        <v>0</v>
      </c>
    </row>
    <row r="200" spans="1:6" ht="15.75">
      <c r="A200" s="10" t="s">
        <v>283</v>
      </c>
      <c r="B200" s="12" t="s">
        <v>146</v>
      </c>
      <c r="C200" s="13" t="s">
        <v>36</v>
      </c>
      <c r="D200" s="27">
        <v>30</v>
      </c>
      <c r="E200" s="18"/>
      <c r="F200" s="23">
        <f t="shared" si="10"/>
        <v>0</v>
      </c>
    </row>
    <row r="201" spans="1:6" ht="15.75">
      <c r="A201" s="10" t="s">
        <v>148</v>
      </c>
      <c r="B201" s="11" t="s">
        <v>261</v>
      </c>
      <c r="C201" s="13" t="s">
        <v>36</v>
      </c>
      <c r="D201" s="27">
        <v>30</v>
      </c>
      <c r="E201" s="18"/>
      <c r="F201" s="23">
        <f t="shared" si="10"/>
        <v>0</v>
      </c>
    </row>
    <row r="202" spans="1:6" ht="22.5" customHeight="1">
      <c r="A202" s="10" t="s">
        <v>150</v>
      </c>
      <c r="B202" s="12" t="s">
        <v>149</v>
      </c>
      <c r="C202" s="13" t="s">
        <v>36</v>
      </c>
      <c r="D202" s="27">
        <v>5</v>
      </c>
      <c r="E202" s="18"/>
      <c r="F202" s="23">
        <f t="shared" si="10"/>
        <v>0</v>
      </c>
    </row>
    <row r="203" spans="1:6" ht="15.75">
      <c r="A203" s="10" t="s">
        <v>152</v>
      </c>
      <c r="B203" s="12" t="s">
        <v>151</v>
      </c>
      <c r="C203" s="13" t="s">
        <v>36</v>
      </c>
      <c r="D203" s="27">
        <v>5</v>
      </c>
      <c r="E203" s="18"/>
      <c r="F203" s="23">
        <f t="shared" si="10"/>
        <v>0</v>
      </c>
    </row>
    <row r="204" spans="1:6" ht="15.75">
      <c r="A204" s="10" t="s">
        <v>153</v>
      </c>
      <c r="B204" s="12" t="s">
        <v>262</v>
      </c>
      <c r="C204" s="13" t="s">
        <v>36</v>
      </c>
      <c r="D204" s="27">
        <v>30</v>
      </c>
      <c r="E204" s="18"/>
      <c r="F204" s="23">
        <f t="shared" si="10"/>
        <v>0</v>
      </c>
    </row>
    <row r="205" spans="1:6" ht="24">
      <c r="A205" s="10" t="s">
        <v>155</v>
      </c>
      <c r="B205" s="12" t="s">
        <v>154</v>
      </c>
      <c r="C205" s="13" t="s">
        <v>36</v>
      </c>
      <c r="D205" s="27">
        <v>15</v>
      </c>
      <c r="E205" s="18"/>
      <c r="F205" s="23">
        <f t="shared" si="10"/>
        <v>0</v>
      </c>
    </row>
    <row r="206" spans="1:6" ht="64.5" customHeight="1">
      <c r="A206" s="10" t="s">
        <v>156</v>
      </c>
      <c r="B206" s="12" t="s">
        <v>263</v>
      </c>
      <c r="C206" s="13" t="s">
        <v>125</v>
      </c>
      <c r="D206" s="27">
        <v>5</v>
      </c>
      <c r="E206" s="18"/>
      <c r="F206" s="23">
        <f t="shared" si="10"/>
        <v>0</v>
      </c>
    </row>
    <row r="207" spans="1:6" ht="24">
      <c r="A207" s="10" t="s">
        <v>157</v>
      </c>
      <c r="B207" s="12" t="s">
        <v>170</v>
      </c>
      <c r="C207" s="13" t="s">
        <v>36</v>
      </c>
      <c r="D207" s="27">
        <v>5</v>
      </c>
      <c r="E207" s="18"/>
      <c r="F207" s="23">
        <f t="shared" si="10"/>
        <v>0</v>
      </c>
    </row>
    <row r="208" spans="1:6" ht="36">
      <c r="A208" s="10" t="s">
        <v>158</v>
      </c>
      <c r="B208" s="12" t="s">
        <v>171</v>
      </c>
      <c r="C208" s="13" t="s">
        <v>36</v>
      </c>
      <c r="D208" s="27">
        <v>20</v>
      </c>
      <c r="E208" s="18"/>
      <c r="F208" s="23">
        <f t="shared" si="10"/>
        <v>0</v>
      </c>
    </row>
    <row r="209" spans="1:6" ht="15.75">
      <c r="A209" s="10" t="s">
        <v>159</v>
      </c>
      <c r="B209" s="12" t="s">
        <v>161</v>
      </c>
      <c r="C209" s="13" t="s">
        <v>36</v>
      </c>
      <c r="D209" s="27">
        <v>5</v>
      </c>
      <c r="E209" s="18"/>
      <c r="F209" s="23">
        <f t="shared" si="10"/>
        <v>0</v>
      </c>
    </row>
    <row r="210" spans="1:6" ht="36">
      <c r="A210" s="10" t="s">
        <v>160</v>
      </c>
      <c r="B210" s="12" t="s">
        <v>264</v>
      </c>
      <c r="C210" s="13" t="s">
        <v>36</v>
      </c>
      <c r="D210" s="27">
        <v>10</v>
      </c>
      <c r="E210" s="18"/>
      <c r="F210" s="23">
        <f t="shared" si="10"/>
        <v>0</v>
      </c>
    </row>
    <row r="211" spans="1:6" ht="24">
      <c r="A211" s="10" t="s">
        <v>360</v>
      </c>
      <c r="B211" s="11" t="s">
        <v>265</v>
      </c>
      <c r="C211" s="13" t="s">
        <v>36</v>
      </c>
      <c r="D211" s="27">
        <v>8</v>
      </c>
      <c r="E211" s="18"/>
      <c r="F211" s="23">
        <f t="shared" si="10"/>
        <v>0</v>
      </c>
    </row>
    <row r="212" spans="1:6" ht="24">
      <c r="A212" s="10" t="s">
        <v>374</v>
      </c>
      <c r="B212" s="11" t="s">
        <v>361</v>
      </c>
      <c r="C212" s="13" t="s">
        <v>36</v>
      </c>
      <c r="D212" s="27">
        <v>3</v>
      </c>
      <c r="E212" s="18"/>
      <c r="F212" s="23">
        <f t="shared" si="10"/>
        <v>0</v>
      </c>
    </row>
    <row r="213" spans="1:6" ht="15.75">
      <c r="A213" s="10"/>
      <c r="B213" s="11"/>
      <c r="C213" s="13"/>
      <c r="D213" s="27"/>
      <c r="E213" s="18"/>
      <c r="F213" s="23"/>
    </row>
    <row r="214" spans="1:6" ht="15.75">
      <c r="A214" s="169"/>
      <c r="B214" s="158" t="s">
        <v>162</v>
      </c>
      <c r="C214" s="172"/>
      <c r="D214" s="168"/>
      <c r="E214" s="161"/>
      <c r="F214" s="162">
        <f>SUM(F192:F213)</f>
        <v>0</v>
      </c>
    </row>
    <row r="215" spans="1:6" ht="15.75">
      <c r="A215" s="4"/>
      <c r="B215" s="40" t="s">
        <v>163</v>
      </c>
      <c r="C215" s="41"/>
      <c r="D215" s="7"/>
      <c r="E215" s="20"/>
      <c r="F215" s="31"/>
    </row>
    <row r="216" spans="1:6" ht="15.75">
      <c r="A216" s="37" t="s">
        <v>18</v>
      </c>
      <c r="B216" s="38" t="s">
        <v>164</v>
      </c>
      <c r="C216" s="6"/>
      <c r="D216" s="7"/>
      <c r="E216" s="20"/>
      <c r="F216" s="23">
        <f>SUM(F184)</f>
        <v>0</v>
      </c>
    </row>
    <row r="217" spans="1:6" ht="15.75">
      <c r="A217" s="37" t="s">
        <v>1</v>
      </c>
      <c r="B217" s="39" t="s">
        <v>179</v>
      </c>
      <c r="C217" s="6"/>
      <c r="D217" s="19"/>
      <c r="E217" s="20"/>
      <c r="F217" s="23">
        <f>SUM(F190)</f>
        <v>0</v>
      </c>
    </row>
    <row r="218" spans="1:6" ht="15.75">
      <c r="A218" s="37" t="s">
        <v>9</v>
      </c>
      <c r="B218" s="38" t="s">
        <v>32</v>
      </c>
      <c r="C218" s="6"/>
      <c r="D218" s="7"/>
      <c r="E218" s="20"/>
      <c r="F218" s="23">
        <f>SUM(F214)</f>
        <v>0</v>
      </c>
    </row>
    <row r="219" spans="1:6" ht="15.75">
      <c r="A219" s="176"/>
      <c r="B219" s="177" t="s">
        <v>189</v>
      </c>
      <c r="C219" s="178"/>
      <c r="D219" s="179"/>
      <c r="E219" s="151"/>
      <c r="F219" s="152">
        <f>SUM(F216:F218)</f>
        <v>0</v>
      </c>
    </row>
    <row r="220" spans="1:6" ht="15.75">
      <c r="A220" s="4" t="s">
        <v>35</v>
      </c>
      <c r="B220" s="5" t="s">
        <v>4</v>
      </c>
      <c r="C220" s="41"/>
      <c r="D220" s="7"/>
      <c r="E220" s="20"/>
      <c r="F220" s="31"/>
    </row>
    <row r="221" spans="1:6" ht="24">
      <c r="A221" s="10" t="s">
        <v>165</v>
      </c>
      <c r="B221" s="11" t="s">
        <v>166</v>
      </c>
      <c r="C221" s="13" t="s">
        <v>36</v>
      </c>
      <c r="D221" s="27">
        <v>5</v>
      </c>
      <c r="E221" s="18"/>
      <c r="F221" s="31">
        <f>D221*E221</f>
        <v>0</v>
      </c>
    </row>
    <row r="222" spans="1:6" ht="15.75">
      <c r="A222" s="180"/>
      <c r="B222" s="181" t="s">
        <v>285</v>
      </c>
      <c r="C222" s="180"/>
      <c r="D222" s="182"/>
      <c r="E222" s="183"/>
      <c r="F222" s="184">
        <f>SUM(F221)</f>
        <v>0</v>
      </c>
    </row>
    <row r="223" spans="1:6" s="55" customFormat="1" ht="15.75">
      <c r="A223" s="53" t="s">
        <v>284</v>
      </c>
      <c r="B223" s="54" t="s">
        <v>266</v>
      </c>
      <c r="C223" s="51"/>
      <c r="D223" s="52"/>
      <c r="E223" s="136"/>
      <c r="F223" s="120"/>
    </row>
    <row r="224" spans="1:6" s="55" customFormat="1" ht="24">
      <c r="A224" s="51" t="s">
        <v>167</v>
      </c>
      <c r="B224" s="56" t="s">
        <v>390</v>
      </c>
      <c r="C224" s="51" t="s">
        <v>233</v>
      </c>
      <c r="D224" s="52">
        <v>100</v>
      </c>
      <c r="E224" s="136"/>
      <c r="F224" s="120">
        <f>D224*E224</f>
        <v>0</v>
      </c>
    </row>
    <row r="225" spans="1:6" s="55" customFormat="1" ht="36" customHeight="1">
      <c r="A225" s="51" t="s">
        <v>168</v>
      </c>
      <c r="B225" s="56" t="s">
        <v>391</v>
      </c>
      <c r="C225" s="51" t="s">
        <v>317</v>
      </c>
      <c r="D225" s="52">
        <v>8</v>
      </c>
      <c r="E225" s="136"/>
      <c r="F225" s="120">
        <f aca="true" t="shared" si="11" ref="F225:F231">D225*E225</f>
        <v>0</v>
      </c>
    </row>
    <row r="226" spans="1:6" s="55" customFormat="1" ht="24">
      <c r="A226" s="51" t="s">
        <v>169</v>
      </c>
      <c r="B226" s="56" t="s">
        <v>392</v>
      </c>
      <c r="C226" s="51" t="s">
        <v>317</v>
      </c>
      <c r="D226" s="52">
        <v>5</v>
      </c>
      <c r="E226" s="136"/>
      <c r="F226" s="120">
        <f t="shared" si="11"/>
        <v>0</v>
      </c>
    </row>
    <row r="227" spans="1:6" s="55" customFormat="1" ht="15.75">
      <c r="A227" s="51" t="s">
        <v>349</v>
      </c>
      <c r="B227" s="56" t="s">
        <v>351</v>
      </c>
      <c r="C227" s="51" t="s">
        <v>233</v>
      </c>
      <c r="D227" s="52">
        <v>100</v>
      </c>
      <c r="E227" s="136"/>
      <c r="F227" s="120">
        <f t="shared" si="11"/>
        <v>0</v>
      </c>
    </row>
    <row r="228" spans="1:6" s="55" customFormat="1" ht="24">
      <c r="A228" s="51" t="s">
        <v>350</v>
      </c>
      <c r="B228" s="56" t="s">
        <v>393</v>
      </c>
      <c r="C228" s="51"/>
      <c r="D228" s="52"/>
      <c r="E228" s="136"/>
      <c r="F228" s="120">
        <f t="shared" si="11"/>
        <v>0</v>
      </c>
    </row>
    <row r="229" spans="1:6" s="55" customFormat="1" ht="15.75">
      <c r="A229" s="51"/>
      <c r="B229" s="56" t="s">
        <v>267</v>
      </c>
      <c r="C229" s="51" t="s">
        <v>209</v>
      </c>
      <c r="D229" s="52">
        <v>200</v>
      </c>
      <c r="E229" s="136"/>
      <c r="F229" s="120">
        <f t="shared" si="11"/>
        <v>0</v>
      </c>
    </row>
    <row r="230" spans="1:6" s="55" customFormat="1" ht="15.75">
      <c r="A230" s="51"/>
      <c r="B230" s="56" t="s">
        <v>268</v>
      </c>
      <c r="C230" s="51" t="s">
        <v>209</v>
      </c>
      <c r="D230" s="52">
        <v>200</v>
      </c>
      <c r="E230" s="136"/>
      <c r="F230" s="120">
        <f t="shared" si="11"/>
        <v>0</v>
      </c>
    </row>
    <row r="231" spans="1:6" s="55" customFormat="1" ht="15.75">
      <c r="A231" s="51"/>
      <c r="B231" s="56" t="s">
        <v>269</v>
      </c>
      <c r="C231" s="51" t="s">
        <v>36</v>
      </c>
      <c r="D231" s="52">
        <v>12</v>
      </c>
      <c r="E231" s="136"/>
      <c r="F231" s="120">
        <f t="shared" si="11"/>
        <v>0</v>
      </c>
    </row>
    <row r="232" spans="1:6" s="55" customFormat="1" ht="15.75">
      <c r="A232" s="180"/>
      <c r="B232" s="181" t="s">
        <v>286</v>
      </c>
      <c r="C232" s="180"/>
      <c r="D232" s="182"/>
      <c r="E232" s="183"/>
      <c r="F232" s="184">
        <f>SUM(F224:F231)</f>
        <v>0</v>
      </c>
    </row>
    <row r="233" spans="1:6" s="55" customFormat="1" ht="15.75">
      <c r="A233" s="53">
        <v>7</v>
      </c>
      <c r="B233" s="54" t="s">
        <v>270</v>
      </c>
      <c r="C233" s="51"/>
      <c r="D233" s="52"/>
      <c r="E233" s="136"/>
      <c r="F233" s="120"/>
    </row>
    <row r="234" spans="1:6" s="55" customFormat="1" ht="15.75">
      <c r="A234" s="51" t="s">
        <v>271</v>
      </c>
      <c r="B234" s="12" t="s">
        <v>348</v>
      </c>
      <c r="C234" s="51" t="s">
        <v>209</v>
      </c>
      <c r="D234" s="52">
        <v>20</v>
      </c>
      <c r="E234" s="136"/>
      <c r="F234" s="120">
        <f>D234*E234</f>
        <v>0</v>
      </c>
    </row>
    <row r="235" spans="1:6" s="55" customFormat="1" ht="24">
      <c r="A235" s="51" t="s">
        <v>272</v>
      </c>
      <c r="B235" s="56" t="s">
        <v>318</v>
      </c>
      <c r="C235" s="51" t="s">
        <v>209</v>
      </c>
      <c r="D235" s="52">
        <v>20</v>
      </c>
      <c r="E235" s="136"/>
      <c r="F235" s="120">
        <f aca="true" t="shared" si="12" ref="F235:F241">D235*E235</f>
        <v>0</v>
      </c>
    </row>
    <row r="236" spans="1:6" s="55" customFormat="1" ht="15.75">
      <c r="A236" s="51" t="s">
        <v>320</v>
      </c>
      <c r="B236" s="56" t="s">
        <v>340</v>
      </c>
      <c r="C236" s="51" t="s">
        <v>209</v>
      </c>
      <c r="D236" s="52">
        <v>25</v>
      </c>
      <c r="E236" s="136"/>
      <c r="F236" s="120">
        <f t="shared" si="12"/>
        <v>0</v>
      </c>
    </row>
    <row r="237" spans="1:6" s="55" customFormat="1" ht="15.75">
      <c r="A237" s="51" t="s">
        <v>339</v>
      </c>
      <c r="B237" s="56" t="s">
        <v>342</v>
      </c>
      <c r="C237" s="51" t="s">
        <v>209</v>
      </c>
      <c r="D237" s="52">
        <v>25</v>
      </c>
      <c r="E237" s="136"/>
      <c r="F237" s="120">
        <f t="shared" si="12"/>
        <v>0</v>
      </c>
    </row>
    <row r="238" spans="1:6" s="55" customFormat="1" ht="39.75" customHeight="1">
      <c r="A238" s="10" t="s">
        <v>341</v>
      </c>
      <c r="B238" s="56" t="s">
        <v>319</v>
      </c>
      <c r="C238" s="51" t="s">
        <v>209</v>
      </c>
      <c r="D238" s="52">
        <v>25</v>
      </c>
      <c r="E238" s="136"/>
      <c r="F238" s="120">
        <f t="shared" si="12"/>
        <v>0</v>
      </c>
    </row>
    <row r="239" spans="1:6" ht="15.75">
      <c r="A239" s="10" t="s">
        <v>347</v>
      </c>
      <c r="B239" s="12" t="s">
        <v>311</v>
      </c>
      <c r="C239" s="13" t="s">
        <v>36</v>
      </c>
      <c r="D239" s="52">
        <v>6</v>
      </c>
      <c r="E239" s="18"/>
      <c r="F239" s="120">
        <f t="shared" si="12"/>
        <v>0</v>
      </c>
    </row>
    <row r="240" spans="1:6" ht="24">
      <c r="A240" s="10" t="s">
        <v>352</v>
      </c>
      <c r="B240" s="12" t="s">
        <v>353</v>
      </c>
      <c r="C240" s="13" t="s">
        <v>36</v>
      </c>
      <c r="D240" s="52">
        <v>6</v>
      </c>
      <c r="E240" s="18"/>
      <c r="F240" s="120">
        <f t="shared" si="12"/>
        <v>0</v>
      </c>
    </row>
    <row r="241" spans="1:6" ht="15.75">
      <c r="A241" s="10" t="s">
        <v>354</v>
      </c>
      <c r="B241" s="12" t="s">
        <v>355</v>
      </c>
      <c r="C241" s="13" t="s">
        <v>36</v>
      </c>
      <c r="D241" s="52">
        <v>10</v>
      </c>
      <c r="E241" s="18"/>
      <c r="F241" s="120">
        <f t="shared" si="12"/>
        <v>0</v>
      </c>
    </row>
    <row r="242" spans="1:6" ht="15.75">
      <c r="A242" s="10"/>
      <c r="B242" s="12"/>
      <c r="C242" s="13"/>
      <c r="D242" s="22"/>
      <c r="E242" s="18"/>
      <c r="F242" s="31"/>
    </row>
    <row r="243" spans="1:6" s="55" customFormat="1" ht="15.75">
      <c r="A243" s="185"/>
      <c r="B243" s="186" t="s">
        <v>287</v>
      </c>
      <c r="C243" s="187"/>
      <c r="D243" s="188"/>
      <c r="E243" s="189"/>
      <c r="F243" s="184">
        <f>SUM(F234:F242)</f>
        <v>0</v>
      </c>
    </row>
    <row r="244" spans="1:6" ht="15.75">
      <c r="A244" s="57"/>
      <c r="B244" s="58"/>
      <c r="C244" s="36"/>
      <c r="D244" s="7"/>
      <c r="E244" s="20"/>
      <c r="F244" s="31"/>
    </row>
    <row r="245" spans="1:6" ht="15.75">
      <c r="A245" s="63"/>
      <c r="B245" s="174" t="s">
        <v>194</v>
      </c>
      <c r="C245" s="60"/>
      <c r="D245" s="61"/>
      <c r="E245" s="121"/>
      <c r="F245" s="121"/>
    </row>
    <row r="246" spans="1:6" ht="15.75">
      <c r="A246" s="63"/>
      <c r="B246" s="40"/>
      <c r="C246" s="60"/>
      <c r="D246" s="61"/>
      <c r="E246" s="121"/>
      <c r="F246" s="121"/>
    </row>
    <row r="247" spans="1:6" ht="15.75">
      <c r="A247" s="63" t="s">
        <v>34</v>
      </c>
      <c r="B247" s="40" t="s">
        <v>39</v>
      </c>
      <c r="C247" s="60"/>
      <c r="D247" s="61"/>
      <c r="E247" s="121"/>
      <c r="F247" s="190">
        <f>SUM(F28)</f>
        <v>0</v>
      </c>
    </row>
    <row r="248" spans="1:6" ht="15.75">
      <c r="A248" s="63" t="s">
        <v>37</v>
      </c>
      <c r="B248" s="40" t="s">
        <v>38</v>
      </c>
      <c r="C248" s="60"/>
      <c r="D248" s="61"/>
      <c r="E248" s="121"/>
      <c r="F248" s="190">
        <f>SUM(F74)</f>
        <v>0</v>
      </c>
    </row>
    <row r="249" spans="1:6" ht="15.75">
      <c r="A249" s="63" t="s">
        <v>28</v>
      </c>
      <c r="B249" s="40" t="s">
        <v>54</v>
      </c>
      <c r="C249" s="60"/>
      <c r="D249" s="61"/>
      <c r="E249" s="121"/>
      <c r="F249" s="190">
        <f>SUM(F146)</f>
        <v>0</v>
      </c>
    </row>
    <row r="250" spans="1:6" ht="15.75">
      <c r="A250" s="63" t="s">
        <v>30</v>
      </c>
      <c r="B250" s="40" t="s">
        <v>116</v>
      </c>
      <c r="C250" s="60"/>
      <c r="D250" s="61"/>
      <c r="E250" s="121"/>
      <c r="F250" s="190">
        <f>SUM(F219)</f>
        <v>0</v>
      </c>
    </row>
    <row r="251" spans="1:6" ht="15.75">
      <c r="A251" s="63" t="s">
        <v>35</v>
      </c>
      <c r="B251" s="40" t="s">
        <v>4</v>
      </c>
      <c r="C251" s="60"/>
      <c r="D251" s="61"/>
      <c r="E251" s="121"/>
      <c r="F251" s="190">
        <f>SUM(F222)</f>
        <v>0</v>
      </c>
    </row>
    <row r="252" spans="1:6" ht="15.75">
      <c r="A252" s="63" t="s">
        <v>284</v>
      </c>
      <c r="B252" s="40" t="s">
        <v>288</v>
      </c>
      <c r="C252" s="60"/>
      <c r="D252" s="61"/>
      <c r="E252" s="121"/>
      <c r="F252" s="190">
        <f>SUM(F232)</f>
        <v>0</v>
      </c>
    </row>
    <row r="253" spans="1:6" ht="15.75">
      <c r="A253" s="63" t="s">
        <v>289</v>
      </c>
      <c r="B253" s="40" t="s">
        <v>270</v>
      </c>
      <c r="C253" s="60"/>
      <c r="D253" s="61"/>
      <c r="E253" s="121"/>
      <c r="F253" s="190">
        <f>SUM(F243)</f>
        <v>0</v>
      </c>
    </row>
    <row r="254" spans="1:6" ht="15.75">
      <c r="A254" s="63"/>
      <c r="B254" s="40"/>
      <c r="C254" s="60"/>
      <c r="D254" s="61"/>
      <c r="E254" s="121"/>
      <c r="F254" s="190"/>
    </row>
    <row r="255" spans="1:6" ht="15.75">
      <c r="A255" s="63"/>
      <c r="B255" s="35" t="s">
        <v>190</v>
      </c>
      <c r="C255" s="41"/>
      <c r="D255" s="64"/>
      <c r="E255" s="137"/>
      <c r="F255" s="191">
        <f>SUM(F247:F253)</f>
        <v>0</v>
      </c>
    </row>
    <row r="256" spans="1:6" ht="18.75">
      <c r="A256" s="75"/>
      <c r="B256" s="73" t="s">
        <v>175</v>
      </c>
      <c r="C256" s="71"/>
      <c r="D256" s="74"/>
      <c r="E256" s="175"/>
      <c r="F256" s="175">
        <f>F255*0.25</f>
        <v>0</v>
      </c>
    </row>
    <row r="257" spans="1:6" ht="15.75">
      <c r="A257" s="72"/>
      <c r="B257" s="76" t="s">
        <v>176</v>
      </c>
      <c r="C257" s="71"/>
      <c r="D257" s="74"/>
      <c r="E257" s="145"/>
      <c r="F257" s="146">
        <f>SUM(F255:F256)</f>
        <v>0</v>
      </c>
    </row>
    <row r="258" spans="1:6" ht="15.75">
      <c r="A258" s="79"/>
      <c r="B258" s="80"/>
      <c r="C258" s="81"/>
      <c r="D258" s="79"/>
      <c r="E258" s="140"/>
      <c r="F258" s="128"/>
    </row>
    <row r="259" spans="1:6" ht="45.75" customHeight="1">
      <c r="A259" s="200"/>
      <c r="B259" s="201"/>
      <c r="C259" s="201"/>
      <c r="D259" s="201"/>
      <c r="E259" s="201"/>
      <c r="F259" s="202"/>
    </row>
    <row r="260" spans="1:6" ht="15.75">
      <c r="A260" s="59"/>
      <c r="B260" s="62"/>
      <c r="C260" s="60"/>
      <c r="D260" s="61"/>
      <c r="E260" s="121"/>
      <c r="F260" s="122"/>
    </row>
    <row r="261" spans="1:6" ht="15.75">
      <c r="A261" s="59"/>
      <c r="B261" s="62"/>
      <c r="C261" s="60"/>
      <c r="D261" s="61"/>
      <c r="E261" s="121"/>
      <c r="F261" s="122"/>
    </row>
    <row r="262" spans="1:6" ht="15.75">
      <c r="A262" s="59"/>
      <c r="B262" s="62"/>
      <c r="C262" s="60"/>
      <c r="D262" s="61"/>
      <c r="E262" s="121"/>
      <c r="F262" s="122"/>
    </row>
    <row r="263" spans="1:6" ht="15.75">
      <c r="A263" s="59"/>
      <c r="B263" s="62"/>
      <c r="C263" s="60"/>
      <c r="D263" s="61"/>
      <c r="E263" s="121"/>
      <c r="F263" s="122"/>
    </row>
    <row r="264" spans="1:6" ht="15.75">
      <c r="A264" s="59"/>
      <c r="B264" s="62"/>
      <c r="C264" s="60"/>
      <c r="D264" s="61"/>
      <c r="E264" s="121"/>
      <c r="F264" s="122"/>
    </row>
    <row r="265" spans="1:6" ht="15.75">
      <c r="A265" s="59"/>
      <c r="B265" s="62"/>
      <c r="C265" s="60"/>
      <c r="D265" s="61"/>
      <c r="E265" s="121"/>
      <c r="F265" s="122"/>
    </row>
    <row r="266" spans="1:6" ht="15.75">
      <c r="A266" s="59"/>
      <c r="B266" s="62"/>
      <c r="C266" s="60"/>
      <c r="D266" s="61"/>
      <c r="E266" s="121"/>
      <c r="F266" s="122"/>
    </row>
    <row r="267" spans="1:6" ht="15.75">
      <c r="A267" s="59"/>
      <c r="B267" s="62"/>
      <c r="C267" s="60"/>
      <c r="D267" s="61"/>
      <c r="E267" s="121"/>
      <c r="F267" s="122"/>
    </row>
    <row r="268" spans="1:6" ht="15.75">
      <c r="A268" s="59"/>
      <c r="B268" s="62"/>
      <c r="C268" s="60"/>
      <c r="D268" s="61"/>
      <c r="E268" s="121"/>
      <c r="F268" s="122"/>
    </row>
    <row r="269" spans="1:6" ht="15.75">
      <c r="A269" s="63"/>
      <c r="B269" s="35"/>
      <c r="C269" s="41"/>
      <c r="D269" s="64"/>
      <c r="E269" s="137"/>
      <c r="F269" s="123"/>
    </row>
    <row r="270" spans="1:6" ht="15.75">
      <c r="A270" s="65"/>
      <c r="B270" s="66"/>
      <c r="C270" s="67"/>
      <c r="D270" s="7"/>
      <c r="E270" s="31"/>
      <c r="F270" s="124"/>
    </row>
    <row r="271" spans="1:6" ht="15.75">
      <c r="A271" s="65"/>
      <c r="B271" s="66"/>
      <c r="C271" s="67"/>
      <c r="D271" s="7"/>
      <c r="E271" s="31"/>
      <c r="F271" s="124"/>
    </row>
    <row r="272" spans="1:6" ht="15.75">
      <c r="A272" s="68"/>
      <c r="B272" s="203"/>
      <c r="C272" s="203"/>
      <c r="D272" s="203"/>
      <c r="E272" s="203"/>
      <c r="F272" s="203"/>
    </row>
    <row r="273" spans="1:6" ht="15.75">
      <c r="A273" s="69"/>
      <c r="B273" s="70"/>
      <c r="C273" s="71"/>
      <c r="D273" s="69"/>
      <c r="E273" s="138"/>
      <c r="F273" s="125"/>
    </row>
    <row r="274" spans="1:6" ht="15.75">
      <c r="A274" s="69"/>
      <c r="B274" s="70"/>
      <c r="C274" s="71"/>
      <c r="D274" s="69"/>
      <c r="E274" s="138"/>
      <c r="F274" s="125"/>
    </row>
    <row r="275" spans="1:6" ht="15.75">
      <c r="A275" s="72"/>
      <c r="B275" s="73"/>
      <c r="C275" s="71"/>
      <c r="D275" s="74"/>
      <c r="E275" s="204"/>
      <c r="F275" s="204"/>
    </row>
    <row r="276" spans="1:6" ht="18.75">
      <c r="A276" s="75"/>
      <c r="B276" s="73"/>
      <c r="C276" s="71"/>
      <c r="D276" s="74"/>
      <c r="E276" s="204"/>
      <c r="F276" s="204"/>
    </row>
    <row r="277" spans="1:6" ht="15.75">
      <c r="A277" s="72"/>
      <c r="B277" s="76"/>
      <c r="C277" s="71"/>
      <c r="D277" s="74"/>
      <c r="E277" s="139"/>
      <c r="F277" s="126"/>
    </row>
    <row r="278" spans="1:6" ht="18.75">
      <c r="A278" s="77"/>
      <c r="B278" s="78"/>
      <c r="C278" s="71"/>
      <c r="D278" s="77"/>
      <c r="E278" s="140"/>
      <c r="F278" s="127"/>
    </row>
    <row r="279" spans="1:6" ht="18.75">
      <c r="A279" s="77"/>
      <c r="B279" s="78"/>
      <c r="C279" s="71"/>
      <c r="D279" s="77"/>
      <c r="E279" s="192"/>
      <c r="F279" s="193"/>
    </row>
    <row r="280" spans="1:6" ht="15.75">
      <c r="A280" s="79"/>
      <c r="B280" s="80"/>
      <c r="C280" s="81"/>
      <c r="D280" s="79"/>
      <c r="E280" s="140"/>
      <c r="F280" s="128"/>
    </row>
    <row r="281" spans="1:6" ht="45.75" customHeight="1">
      <c r="A281" s="194"/>
      <c r="B281" s="194"/>
      <c r="C281" s="194"/>
      <c r="D281" s="194"/>
      <c r="E281" s="194"/>
      <c r="F281" s="129"/>
    </row>
    <row r="282" spans="1:6" ht="48" customHeight="1">
      <c r="A282" s="82"/>
      <c r="B282" s="83"/>
      <c r="C282" s="84"/>
      <c r="D282" s="85"/>
      <c r="E282" s="141"/>
      <c r="F282" s="130"/>
    </row>
    <row r="283" spans="1:6" ht="15.75">
      <c r="A283" s="86"/>
      <c r="B283" s="87"/>
      <c r="C283" s="88"/>
      <c r="D283" s="86"/>
      <c r="E283" s="142"/>
      <c r="F283" s="131"/>
    </row>
    <row r="284" spans="1:6" ht="15.75">
      <c r="A284" s="86"/>
      <c r="B284" s="89"/>
      <c r="C284" s="90"/>
      <c r="D284" s="91"/>
      <c r="E284" s="143"/>
      <c r="F284" s="131"/>
    </row>
    <row r="285" spans="1:6" ht="15.75">
      <c r="A285" s="92"/>
      <c r="B285" s="93"/>
      <c r="C285" s="94"/>
      <c r="D285" s="95"/>
      <c r="E285" s="98"/>
      <c r="F285" s="132"/>
    </row>
    <row r="286" spans="1:6" ht="15.75">
      <c r="A286" s="92"/>
      <c r="B286" s="93"/>
      <c r="C286" s="94"/>
      <c r="D286" s="95"/>
      <c r="E286" s="98"/>
      <c r="F286" s="132"/>
    </row>
    <row r="287" spans="1:6" ht="15.75">
      <c r="A287" s="96"/>
      <c r="B287" s="93"/>
      <c r="C287" s="94"/>
      <c r="D287" s="97"/>
      <c r="E287" s="98"/>
      <c r="F287" s="132"/>
    </row>
    <row r="288" spans="1:6" ht="15.75">
      <c r="A288" s="96"/>
      <c r="B288" s="93"/>
      <c r="C288" s="94"/>
      <c r="D288" s="97"/>
      <c r="E288" s="98"/>
      <c r="F288" s="132"/>
    </row>
    <row r="289" spans="1:6" ht="15.75">
      <c r="A289" s="96"/>
      <c r="B289" s="93"/>
      <c r="C289" s="94"/>
      <c r="D289" s="97"/>
      <c r="E289" s="98"/>
      <c r="F289" s="132"/>
    </row>
    <row r="290" spans="1:6" ht="15.75">
      <c r="A290" s="96"/>
      <c r="B290" s="93"/>
      <c r="C290" s="94"/>
      <c r="D290" s="97"/>
      <c r="E290" s="98"/>
      <c r="F290" s="132"/>
    </row>
    <row r="291" spans="1:6" ht="15.75">
      <c r="A291" s="96"/>
      <c r="B291" s="93"/>
      <c r="C291" s="94"/>
      <c r="D291" s="97"/>
      <c r="E291" s="98"/>
      <c r="F291" s="132"/>
    </row>
    <row r="292" spans="1:6" ht="15.75">
      <c r="A292" s="99"/>
      <c r="B292" s="100"/>
      <c r="C292" s="101"/>
      <c r="D292" s="102"/>
      <c r="E292" s="103"/>
      <c r="F292" s="133"/>
    </row>
    <row r="293" spans="1:6" ht="15.75">
      <c r="A293" s="99"/>
      <c r="B293" s="100"/>
      <c r="C293" s="101"/>
      <c r="D293" s="102"/>
      <c r="E293" s="103"/>
      <c r="F293" s="133"/>
    </row>
    <row r="294" spans="1:6" ht="15.75">
      <c r="A294" s="99"/>
      <c r="B294" s="100"/>
      <c r="C294" s="101"/>
      <c r="D294" s="102"/>
      <c r="E294" s="103"/>
      <c r="F294" s="133"/>
    </row>
    <row r="295" spans="1:6" ht="15.75">
      <c r="A295" s="104"/>
      <c r="B295" s="105"/>
      <c r="C295" s="106"/>
      <c r="D295" s="102"/>
      <c r="E295" s="103"/>
      <c r="F295" s="103"/>
    </row>
    <row r="296" spans="1:6" ht="15.75">
      <c r="A296" s="104"/>
      <c r="B296" s="107"/>
      <c r="C296" s="106"/>
      <c r="D296" s="102"/>
      <c r="E296" s="103"/>
      <c r="F296" s="134"/>
    </row>
    <row r="297" spans="1:6" ht="15.75">
      <c r="A297" s="108"/>
      <c r="B297" s="109"/>
      <c r="C297" s="110"/>
      <c r="D297" s="111"/>
      <c r="E297" s="112"/>
      <c r="F297" s="113"/>
    </row>
  </sheetData>
  <sheetProtection/>
  <mergeCells count="8">
    <mergeCell ref="E279:F279"/>
    <mergeCell ref="A281:E281"/>
    <mergeCell ref="A1:F1"/>
    <mergeCell ref="A2:C2"/>
    <mergeCell ref="A259:F259"/>
    <mergeCell ref="B272:F272"/>
    <mergeCell ref="E275:F275"/>
    <mergeCell ref="E276:F27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Sandra Bregant</cp:lastModifiedBy>
  <cp:lastPrinted>2022-02-14T09:30:56Z</cp:lastPrinted>
  <dcterms:created xsi:type="dcterms:W3CDTF">1999-06-08T11:02:56Z</dcterms:created>
  <dcterms:modified xsi:type="dcterms:W3CDTF">2023-05-12T07:53:24Z</dcterms:modified>
  <cp:category/>
  <cp:version/>
  <cp:contentType/>
  <cp:contentStatus/>
</cp:coreProperties>
</file>